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KDung\Dia F\D\LE KIM DUNG\QUA TRINH TOT NGHIEP\2019\ĐỢT2_THÁNG 10_2019\Giai đoạn 2\Đánh giá 50%_2\"/>
    </mc:Choice>
  </mc:AlternateContent>
  <bookViews>
    <workbookView xWindow="0" yWindow="0" windowWidth="3060" windowHeight="1125" tabRatio="679"/>
  </bookViews>
  <sheets>
    <sheet name="Chủ đề ĐẠI HỌC" sheetId="6" r:id="rId1"/>
    <sheet name="Chủ đề LIÊN THÔNG" sheetId="8" r:id="rId2"/>
    <sheet name="Chủ đề CAO ĐẲNG" sheetId="9" r:id="rId3"/>
    <sheet name="Gốc_Đàotạo" sheetId="10" state="hidden" r:id="rId4"/>
  </sheets>
  <definedNames>
    <definedName name="_xlnm._FilterDatabase" localSheetId="0" hidden="1">'Chủ đề ĐẠI HỌC'!$A$4:$AC$47</definedName>
    <definedName name="_xlnm.Print_Titles" localSheetId="2">'Chủ đề CAO ĐẲNG'!$3:$3</definedName>
    <definedName name="_xlnm.Print_Titles" localSheetId="0">'Chủ đề ĐẠI HỌC'!$3:$3</definedName>
    <definedName name="_xlnm.Print_Titles" localSheetId="1">'Chủ đề LIÊN THÔNG'!$3:$3</definedName>
  </definedNames>
  <calcPr calcId="152511" concurrentCalc="0"/>
</workbook>
</file>

<file path=xl/calcChain.xml><?xml version="1.0" encoding="utf-8"?>
<calcChain xmlns="http://schemas.openxmlformats.org/spreadsheetml/2006/main">
  <c r="H5" i="10" l="1"/>
  <c r="G5" i="10"/>
  <c r="G4" i="10"/>
  <c r="H4" i="10"/>
  <c r="G6" i="10"/>
  <c r="H6" i="10"/>
  <c r="V18" i="6"/>
  <c r="W18" i="6"/>
  <c r="V19" i="6"/>
  <c r="W19" i="6"/>
  <c r="V20" i="6"/>
  <c r="W20" i="6"/>
  <c r="V21" i="6"/>
  <c r="W21" i="6"/>
  <c r="V33" i="6"/>
  <c r="W33" i="6"/>
  <c r="V34" i="6"/>
  <c r="W34" i="6"/>
  <c r="V35" i="6"/>
  <c r="W35" i="6"/>
  <c r="V36" i="6"/>
  <c r="W36" i="6"/>
  <c r="V37" i="6"/>
  <c r="W37" i="6"/>
  <c r="V38" i="6"/>
  <c r="W38" i="6"/>
  <c r="V39" i="6"/>
  <c r="W39" i="6"/>
  <c r="H46" i="10"/>
  <c r="G46" i="10"/>
  <c r="G8" i="10"/>
  <c r="H8" i="10"/>
  <c r="G9" i="10"/>
  <c r="H9" i="10"/>
  <c r="G10" i="10"/>
  <c r="H10" i="10"/>
  <c r="G11" i="10"/>
  <c r="H11" i="10"/>
  <c r="G12" i="10"/>
  <c r="H12" i="10"/>
  <c r="G13" i="10"/>
  <c r="H13" i="10"/>
  <c r="G14" i="10"/>
  <c r="H14" i="10"/>
  <c r="G15" i="10"/>
  <c r="H15" i="10"/>
  <c r="G16" i="10"/>
  <c r="H16" i="10"/>
  <c r="G17" i="10"/>
  <c r="H17" i="10"/>
  <c r="G18" i="10"/>
  <c r="H18" i="10"/>
  <c r="G19" i="10"/>
  <c r="H19" i="10"/>
  <c r="G20" i="10"/>
  <c r="H20" i="10"/>
  <c r="G21" i="10"/>
  <c r="H21" i="10"/>
  <c r="G22" i="10"/>
  <c r="H22" i="10"/>
  <c r="G23" i="10"/>
  <c r="H23" i="10"/>
  <c r="G24" i="10"/>
  <c r="H24" i="10"/>
  <c r="G25" i="10"/>
  <c r="H25" i="10"/>
  <c r="G26" i="10"/>
  <c r="H26" i="10"/>
  <c r="G27" i="10"/>
  <c r="H27" i="10"/>
  <c r="G28" i="10"/>
  <c r="H28" i="10"/>
  <c r="G29" i="10"/>
  <c r="H29" i="10"/>
  <c r="G30" i="10"/>
  <c r="H30" i="10"/>
  <c r="G31" i="10"/>
  <c r="H31" i="10"/>
  <c r="G32" i="10"/>
  <c r="H32" i="10"/>
  <c r="G33" i="10"/>
  <c r="H33" i="10"/>
  <c r="G34" i="10"/>
  <c r="H34" i="10"/>
  <c r="G35" i="10"/>
  <c r="H35" i="10"/>
  <c r="G36" i="10"/>
  <c r="H36" i="10"/>
  <c r="G37" i="10"/>
  <c r="H37" i="10"/>
  <c r="G38" i="10"/>
  <c r="H38" i="10"/>
  <c r="G39" i="10"/>
  <c r="H39" i="10"/>
  <c r="G40" i="10"/>
  <c r="H40" i="10"/>
  <c r="G41" i="10"/>
  <c r="H41" i="10"/>
  <c r="G42" i="10"/>
  <c r="H42" i="10"/>
  <c r="G43" i="10"/>
  <c r="H43" i="10"/>
  <c r="G44" i="10"/>
  <c r="H44" i="10"/>
  <c r="G45" i="10"/>
  <c r="H45" i="10"/>
  <c r="H7" i="10"/>
  <c r="G7" i="10"/>
  <c r="G3" i="10"/>
  <c r="H3" i="10"/>
  <c r="H2" i="10"/>
  <c r="G2" i="10"/>
  <c r="U9" i="9"/>
  <c r="V9" i="9"/>
  <c r="U6" i="9"/>
  <c r="V6" i="9"/>
  <c r="U7" i="9"/>
  <c r="V7" i="9"/>
  <c r="U8" i="9"/>
  <c r="V8" i="9"/>
  <c r="V5" i="9"/>
  <c r="U5" i="9"/>
  <c r="V5" i="8"/>
  <c r="U5" i="8"/>
  <c r="W5" i="6"/>
  <c r="W6" i="6"/>
  <c r="W7" i="6"/>
  <c r="W8" i="6"/>
  <c r="W9" i="6"/>
  <c r="W10" i="6"/>
  <c r="W11" i="6"/>
  <c r="W24" i="6"/>
  <c r="W12" i="6"/>
  <c r="W40" i="6"/>
  <c r="W42" i="6"/>
  <c r="W13" i="6"/>
  <c r="W14" i="6"/>
  <c r="W15" i="6"/>
  <c r="W16" i="6"/>
  <c r="W17" i="6"/>
  <c r="W22" i="6"/>
  <c r="W43" i="6"/>
  <c r="W25" i="6"/>
  <c r="W26" i="6"/>
  <c r="W27" i="6"/>
  <c r="W28" i="6"/>
  <c r="W29" i="6"/>
  <c r="W30" i="6"/>
  <c r="W31" i="6"/>
  <c r="W32" i="6"/>
  <c r="W41" i="6"/>
  <c r="W44" i="6"/>
  <c r="W45" i="6"/>
  <c r="W46" i="6"/>
  <c r="W47" i="6"/>
  <c r="W23" i="6"/>
  <c r="V5" i="6"/>
  <c r="V6" i="6"/>
  <c r="V7" i="6"/>
  <c r="V8" i="6"/>
  <c r="V9" i="6"/>
  <c r="V10" i="6"/>
  <c r="V11" i="6"/>
  <c r="V24" i="6"/>
  <c r="V12" i="6"/>
  <c r="V40" i="6"/>
  <c r="V42" i="6"/>
  <c r="V13" i="6"/>
  <c r="V14" i="6"/>
  <c r="V15" i="6"/>
  <c r="V16" i="6"/>
  <c r="V17" i="6"/>
  <c r="V22" i="6"/>
  <c r="V43" i="6"/>
  <c r="V25" i="6"/>
  <c r="V26" i="6"/>
  <c r="V27" i="6"/>
  <c r="V28" i="6"/>
  <c r="V29" i="6"/>
  <c r="V30" i="6"/>
  <c r="V31" i="6"/>
  <c r="V32" i="6"/>
  <c r="V41" i="6"/>
  <c r="V44" i="6"/>
  <c r="V45" i="6"/>
  <c r="V46" i="6"/>
  <c r="V47" i="6"/>
  <c r="V23" i="6"/>
</calcChain>
</file>

<file path=xl/sharedStrings.xml><?xml version="1.0" encoding="utf-8"?>
<sst xmlns="http://schemas.openxmlformats.org/spreadsheetml/2006/main" count="744" uniqueCount="289">
  <si>
    <t>STT</t>
  </si>
  <si>
    <t>HỌ VÀ TÊN GVHD</t>
  </si>
  <si>
    <t>GHI CHÚ</t>
  </si>
  <si>
    <t>Nơi công tác</t>
  </si>
  <si>
    <t>MSSV</t>
  </si>
  <si>
    <t>LỚP</t>
  </si>
  <si>
    <t>HỌ VÀ TÊN SV</t>
  </si>
  <si>
    <t>HƯỚNG ĐỀ TÀI</t>
  </si>
  <si>
    <t>Đã làm với thầy Bằng</t>
  </si>
  <si>
    <t>TÊN ĐỀ TÀI</t>
  </si>
  <si>
    <t>CD51502501</t>
  </si>
  <si>
    <t>Quách Diệu</t>
  </si>
  <si>
    <t>Lâm</t>
  </si>
  <si>
    <t>C15_TH01</t>
  </si>
  <si>
    <t>Trình</t>
  </si>
  <si>
    <t>CD51502388</t>
  </si>
  <si>
    <t>Nguyễn Khánh</t>
  </si>
  <si>
    <t>Dương</t>
  </si>
  <si>
    <t>C16_TH01</t>
  </si>
  <si>
    <t>CD51603326</t>
  </si>
  <si>
    <t>Lê Hiền</t>
  </si>
  <si>
    <t>Định</t>
  </si>
  <si>
    <t>CD51604128</t>
  </si>
  <si>
    <t>Lê Hùng</t>
  </si>
  <si>
    <t>Vinh</t>
  </si>
  <si>
    <t>Đạt</t>
  </si>
  <si>
    <t>D14_TH01</t>
  </si>
  <si>
    <t>DH51400871</t>
  </si>
  <si>
    <t>Huỳnh Trọng</t>
  </si>
  <si>
    <t>Nhân</t>
  </si>
  <si>
    <t>Tân</t>
  </si>
  <si>
    <t>DH51401462</t>
  </si>
  <si>
    <t>Lê Văn</t>
  </si>
  <si>
    <t>Tròn</t>
  </si>
  <si>
    <t>DH51400241</t>
  </si>
  <si>
    <t>Nguyễn Văn</t>
  </si>
  <si>
    <t>Điền</t>
  </si>
  <si>
    <t>D14_TH02</t>
  </si>
  <si>
    <t>DH51401499</t>
  </si>
  <si>
    <t>Ngô Anh</t>
  </si>
  <si>
    <t>Tuấn</t>
  </si>
  <si>
    <t>D14_TH03</t>
  </si>
  <si>
    <t>DH51400550</t>
  </si>
  <si>
    <t>Trương Nguyễn Anh</t>
  </si>
  <si>
    <t>Khoa</t>
  </si>
  <si>
    <t>D14_TH04</t>
  </si>
  <si>
    <t>DH51400545</t>
  </si>
  <si>
    <t>Nguyễn Minh</t>
  </si>
  <si>
    <t>D14_TH05</t>
  </si>
  <si>
    <t>DH51400135</t>
  </si>
  <si>
    <t>Quách Đình</t>
  </si>
  <si>
    <t>Chung</t>
  </si>
  <si>
    <t>D14_TH06</t>
  </si>
  <si>
    <t>DH51400868</t>
  </si>
  <si>
    <t>Dương Thành</t>
  </si>
  <si>
    <t>DH51401739</t>
  </si>
  <si>
    <t>Nguyễn Cao</t>
  </si>
  <si>
    <t>Thăng</t>
  </si>
  <si>
    <t>DH51500084</t>
  </si>
  <si>
    <t>Phan Huy</t>
  </si>
  <si>
    <t>Khanh</t>
  </si>
  <si>
    <t>D15_TH01</t>
  </si>
  <si>
    <t>DH51500099</t>
  </si>
  <si>
    <t>Đỗ Tấn</t>
  </si>
  <si>
    <t>Phát</t>
  </si>
  <si>
    <t>DH51500222</t>
  </si>
  <si>
    <t>Vòng Trí</t>
  </si>
  <si>
    <t>Cẩn</t>
  </si>
  <si>
    <t>D15_TH02</t>
  </si>
  <si>
    <t>Duy</t>
  </si>
  <si>
    <t>DH51500251</t>
  </si>
  <si>
    <t>Phạm Tôn</t>
  </si>
  <si>
    <t>Hiếu</t>
  </si>
  <si>
    <t>DH51500230</t>
  </si>
  <si>
    <t>Nguyễn Thanh</t>
  </si>
  <si>
    <t>DH51500250</t>
  </si>
  <si>
    <t>Phạm Quốc</t>
  </si>
  <si>
    <t>Thắng</t>
  </si>
  <si>
    <t>DH51500420</t>
  </si>
  <si>
    <t>Tạ Văn Hoàng</t>
  </si>
  <si>
    <t>Hên</t>
  </si>
  <si>
    <t>D15_TH03</t>
  </si>
  <si>
    <t>Nghĩa</t>
  </si>
  <si>
    <t>DH51500433</t>
  </si>
  <si>
    <t>Nguyễn Quang</t>
  </si>
  <si>
    <t>Phúc</t>
  </si>
  <si>
    <t>D15_TH04</t>
  </si>
  <si>
    <t>DH51500630</t>
  </si>
  <si>
    <t>Bùi Thanh</t>
  </si>
  <si>
    <t>Sơn</t>
  </si>
  <si>
    <t>DH51500885</t>
  </si>
  <si>
    <t>Nguyễn Mạnh</t>
  </si>
  <si>
    <t>D15_TH05</t>
  </si>
  <si>
    <t>DH51500875</t>
  </si>
  <si>
    <t>Phan Minh</t>
  </si>
  <si>
    <t>Triết</t>
  </si>
  <si>
    <t>DH51500674</t>
  </si>
  <si>
    <t>Xuyên</t>
  </si>
  <si>
    <t>DH51500908</t>
  </si>
  <si>
    <t>Nguyễn Duy</t>
  </si>
  <si>
    <t>D15_TH06</t>
  </si>
  <si>
    <t>DH51500924</t>
  </si>
  <si>
    <t>Nguyễn Huỳnh Nhật</t>
  </si>
  <si>
    <t>Nam</t>
  </si>
  <si>
    <t>DH51500890</t>
  </si>
  <si>
    <t>Lê Gia</t>
  </si>
  <si>
    <t>Quân</t>
  </si>
  <si>
    <t>DH51500907</t>
  </si>
  <si>
    <t>Trường</t>
  </si>
  <si>
    <t>DH51501500</t>
  </si>
  <si>
    <t>Trương Ngọc Thái</t>
  </si>
  <si>
    <t>Bảo</t>
  </si>
  <si>
    <t>D15_TH07</t>
  </si>
  <si>
    <t>DH51500943</t>
  </si>
  <si>
    <t>Trần Quốc</t>
  </si>
  <si>
    <t>Danh</t>
  </si>
  <si>
    <t>DH51500952</t>
  </si>
  <si>
    <t>Lê Thị Mỹ</t>
  </si>
  <si>
    <t>Huyền</t>
  </si>
  <si>
    <t>DH51501502</t>
  </si>
  <si>
    <t>Mai Huỳnh</t>
  </si>
  <si>
    <t>DH51500931</t>
  </si>
  <si>
    <t>Trần Xuân</t>
  </si>
  <si>
    <t>Quí</t>
  </si>
  <si>
    <t>DH51500937</t>
  </si>
  <si>
    <t>Nguyễn Đức</t>
  </si>
  <si>
    <t>Tài</t>
  </si>
  <si>
    <t>DH51501542</t>
  </si>
  <si>
    <t>Bùi Tấn</t>
  </si>
  <si>
    <t>D15_TH08</t>
  </si>
  <si>
    <t>DH51501520</t>
  </si>
  <si>
    <t>Lê Hồng</t>
  </si>
  <si>
    <t>DH51501552</t>
  </si>
  <si>
    <t>Trần Đức</t>
  </si>
  <si>
    <t>Trung</t>
  </si>
  <si>
    <t>DH51502116</t>
  </si>
  <si>
    <t>Ngô Thành</t>
  </si>
  <si>
    <t>Cang</t>
  </si>
  <si>
    <t>D15_TH09</t>
  </si>
  <si>
    <t>DH51502234</t>
  </si>
  <si>
    <t>Dương Hoàng Hoài</t>
  </si>
  <si>
    <t>Châu</t>
  </si>
  <si>
    <t>D15_TH10</t>
  </si>
  <si>
    <t>DH51502460</t>
  </si>
  <si>
    <t>Tô Khả</t>
  </si>
  <si>
    <t>Minh</t>
  </si>
  <si>
    <t>DH51501247</t>
  </si>
  <si>
    <t>Phạm Bá</t>
  </si>
  <si>
    <t>L16_TH01</t>
  </si>
  <si>
    <t>LT51600059</t>
  </si>
  <si>
    <t>Hải</t>
  </si>
  <si>
    <t>Mobile</t>
  </si>
  <si>
    <t>Nhóm</t>
  </si>
  <si>
    <t>Web</t>
  </si>
  <si>
    <t>Win</t>
  </si>
  <si>
    <t>web</t>
  </si>
  <si>
    <t xml:space="preserve">Đoàn Trình </t>
  </si>
  <si>
    <t>Dục</t>
  </si>
  <si>
    <t xml:space="preserve">Ngô Xuân </t>
  </si>
  <si>
    <t>Bách</t>
  </si>
  <si>
    <t xml:space="preserve">Lê Triệu Ngọc </t>
  </si>
  <si>
    <t>Đức</t>
  </si>
  <si>
    <t xml:space="preserve">Nguyễn Ngọc </t>
  </si>
  <si>
    <t>Hồ Đình</t>
  </si>
  <si>
    <t>Khả</t>
  </si>
  <si>
    <t>Nguyễn Trọng</t>
  </si>
  <si>
    <t>Hà Anh</t>
  </si>
  <si>
    <t>Vũ</t>
  </si>
  <si>
    <t>Nguyễn Trần Phúc</t>
  </si>
  <si>
    <t>Thịnh</t>
  </si>
  <si>
    <t>Trần Thị Như</t>
  </si>
  <si>
    <t>Ý</t>
  </si>
  <si>
    <t>Đoàn Trình</t>
  </si>
  <si>
    <t>HƯỚNG
 ĐỀ TÀI</t>
  </si>
  <si>
    <t>HOLOT</t>
  </si>
  <si>
    <t>TEN</t>
  </si>
  <si>
    <t>LOP</t>
  </si>
  <si>
    <t>MAMH</t>
  </si>
  <si>
    <t>TENMH</t>
  </si>
  <si>
    <t>CS01153</t>
  </si>
  <si>
    <t>Đồ án / Khóa luận tốt nghiệp</t>
  </si>
  <si>
    <t>CD51501421</t>
  </si>
  <si>
    <t>Nguyễn Lê Cao</t>
  </si>
  <si>
    <t>CS03153</t>
  </si>
  <si>
    <t>DH51401294</t>
  </si>
  <si>
    <t>Lê Quang</t>
  </si>
  <si>
    <t>Thuận</t>
  </si>
  <si>
    <t>DH51401579</t>
  </si>
  <si>
    <t>Đoàn Tuấn</t>
  </si>
  <si>
    <t>DH51500240</t>
  </si>
  <si>
    <t>Trần Đăng</t>
  </si>
  <si>
    <t>DH51500668</t>
  </si>
  <si>
    <t>Lê Quốc</t>
  </si>
  <si>
    <t>Thái</t>
  </si>
  <si>
    <t>DH51500905</t>
  </si>
  <si>
    <t>Nguyễn Tuấn</t>
  </si>
  <si>
    <t>Anh</t>
  </si>
  <si>
    <t>4THBTTN002</t>
  </si>
  <si>
    <t>Bổ sung</t>
  </si>
  <si>
    <t>Xây dựng ứng dụng hỗ trợ công tác của ban thanh tra STU</t>
  </si>
  <si>
    <t>Xây dựng ứng dụng hỗ trợ tra cứu lý thuyết môn học và làm bài ôn tập trên thiết bị android.</t>
  </si>
  <si>
    <t>Xây dựng ứng dụng quản lý nhà thuốc.</t>
  </si>
  <si>
    <t>Xây dựng website bán điện thoại</t>
  </si>
  <si>
    <t>Tìm hiểu về asp.net core 
ứng dụng vào website bán điện thoại</t>
  </si>
  <si>
    <t>Tìm hiểu về asp.net core 2.1 
với nền tảng Entity
framework sử dụng giao thức API và ứng dụng 
web bán điện thoại</t>
  </si>
  <si>
    <t>Đề tài web giao dịch điện tử hỗ trợ mua và bán</t>
  </si>
  <si>
    <t>Web giao dịch điện tử nhằm hỗ trợ người bán đăng sản phẩm lên để người mua tìm kiếm mua hoặc thuê sản phẩm theo nhu cầu của mình</t>
  </si>
  <si>
    <t>Xây dựng ứng dụng quản lý bán hàng bằng winform</t>
  </si>
  <si>
    <t>Ứng dụng quản lý có thể giúp các công ty quản lý các mặt hàng của mình</t>
  </si>
  <si>
    <t>Xây dựng website quản lý đặt phòng khách sạn</t>
  </si>
  <si>
    <t>Xây dựng website dùng PHP&amp;Mysql, dùng React JS framework làm giao diện</t>
  </si>
  <si>
    <t>Xây dựng website bán điện thoại di động</t>
  </si>
  <si>
    <t>Xây dựng website dùng Laravel, Mysql</t>
  </si>
  <si>
    <t>Xây dựng website giao đồ ăn</t>
  </si>
  <si>
    <t>Xây dựng website bán quần áo thời trang</t>
  </si>
  <si>
    <t>Xây dựng website dùng ASP.NET, Ms SQL Server</t>
  </si>
  <si>
    <t>Xây dựng website bán giày thời trang</t>
  </si>
  <si>
    <t>Xây dựng website bán linh kiện máy tính</t>
  </si>
  <si>
    <t>Xây dựng website dùng PHP&amp;Mysql, sử dụng bootstrap làm giao diện</t>
  </si>
  <si>
    <t>Web site mua bán diện thoại</t>
  </si>
  <si>
    <t>Ứng dụng cho phép người dùng xem tìm kiếm điện thoại , quản lý giao dịch, người dùng, quản trị và thống kê</t>
  </si>
  <si>
    <t>Web site tin tức</t>
  </si>
  <si>
    <t>Xây dựng ứng dụng Web phổ biến tin tức, thực hiện tổng hợp thông tin ,  quản lý người dùng</t>
  </si>
  <si>
    <t>Xây dựng App Android Quét mã QR</t>
  </si>
  <si>
    <t>Ứng dụng hổ trợ truy xuất thông tin chính xác thông qua mã QR, barcode</t>
  </si>
  <si>
    <t>Web site mua bán laptop và software</t>
  </si>
  <si>
    <t>Ứng dụng cho phép người dùng xem tìm kiếm laptop và software , quản lý giao dịch, người dùng, quản trị và thống kê</t>
  </si>
  <si>
    <t>Web site mua bán quần áo</t>
  </si>
  <si>
    <t>Ứng dụng cho phép người dùng xem tìm kiếm quần áo , quản lý giao dịch, người dùng, quản trị và thống kê</t>
  </si>
  <si>
    <t>Web site xem phim online</t>
  </si>
  <si>
    <t>Ứng dụng cho phép tập hợp, phân lọai phim và hổ trợ xem phim online</t>
  </si>
  <si>
    <t>Web site mua bán môhình đồ chơi nhật bản</t>
  </si>
  <si>
    <t>Ứng dụng cho phép người dùng xem tìm kiếm  môhình đồ chơi , quản lý giao dịch, người dùng, quản trị và thống kê</t>
  </si>
  <si>
    <t>Xây dựng ứng dụng Mobile hổ trợ thi xe máy</t>
  </si>
  <si>
    <t>Ứng dụng hổ trợ người dùng học và thi lý thuyết xe máy offline</t>
  </si>
  <si>
    <t>Xây dựng Website bán trái cây</t>
  </si>
  <si>
    <t>- Khảo sát, phân tích nghiệp vụ  - Thiết kế dữ liệu - xây dựng website bán trái cây sử dụng framework Laravel</t>
  </si>
  <si>
    <t>Xây dựng Website quản lý nhân sự sử dụng NodeJS và MongoDB</t>
  </si>
  <si>
    <t>- Khảo sát, phân tích nghiệp vụ quản lý nhân sự - Thiết kế dữ liệu - xây dựng website quản lý nhân sự sử dụng NodeJS  và MongoDB</t>
  </si>
  <si>
    <t>Xây dựng Website Bán Bánh Trực Tuyến</t>
  </si>
  <si>
    <t>- Khảo sát, phân tích nghiệp vụ bán bánh - Thiết kế dữ liệu - xây dựng website bán bánh sử dụng framework Laravel</t>
  </si>
  <si>
    <t>Xây dựng WEBSITE BÁN PHỤ TÙNG VÀ ĐỒ CHƠI XE MÁY</t>
  </si>
  <si>
    <t>- Khảo sát, phân tích nghiệp vụ bán phụ tùng xe - Thiết kế dữ liệu - xây dựng website bán phụ tùng xe máy sử dụng framework Laravel</t>
  </si>
  <si>
    <t>Xây dựng Website Bán Sách Trực Tuyến</t>
  </si>
  <si>
    <t>- Khảo sát, phân tích nghiệp vụ bán sách. - Thiết kế dữ liệu - xây dựng website bán sách trực tuyến</t>
  </si>
  <si>
    <t xml:space="preserve">Tìm hiểu và mô tả nghiệp vụ của website bán điện thoại. Phân tích và xây dựng các sơ đồ chức năng. Xây dựng cơ sở dữ liệu cho hệ thống. Hiện thực ứng dụng
</t>
  </si>
  <si>
    <t>Xây dựng website hỗ trợ đăng ký thuê sân thể thao</t>
  </si>
  <si>
    <t>Xây dựng website cho phép các chủ sân đăng lịch cho thuê sân thể thao và hỗ trợ người dùng đăng ký thuê sân thể thao</t>
  </si>
  <si>
    <t>Xây dựng website bán pizza, trà sữa online</t>
  </si>
  <si>
    <t>Quản lý mặt hàng, đặt hàng, hóa đơn, khuyến mãi.</t>
  </si>
  <si>
    <t>Tìm hiểu Angular, Node.js và Xây dựng website bán hàng sử dụng công nghệ này</t>
  </si>
  <si>
    <t>- Tìm hiểu các công nghệ lập trình web
- Tìm hiểu Angular, Nodejs và mongodb
- Tìm hiểu chức năng, nghiệp vụ một website bán hàng.
- Xây dựng website bán hàng bằng công nghệ Angular, Nodejs</t>
  </si>
  <si>
    <t>Tìm hiểu và xây dựng ứng dụng web bằng công nghệ Asp.net MVC</t>
  </si>
  <si>
    <t>- Tìm hiểu các công nghệ lập trình web 
- Tìm hiểu Asp.net MVC 
- Xây dựng website bán hàng bằng công nghệ Asp.net</t>
  </si>
  <si>
    <t>Xây dựng website bán mỹ phẩm</t>
  </si>
  <si>
    <t>- Tìm hiểu các công nghệ lập trình web 
- Tìm hiểu các chức năng của website bán hàng 
- Xây dựng CSDL. 
- Xây dựng website bán hàng</t>
  </si>
  <si>
    <t>Xây dựng phần mềm quản lý nhạc sử dụng WPF</t>
  </si>
  <si>
    <t>Tìm hiểu về SEO và xây dựng plugin thử nghiệm dựa trên nền tảng Wordpress.</t>
  </si>
  <si>
    <t>Xây dựng hệ thống quản lý nhà hàng</t>
  </si>
  <si>
    <t>Quản lý món ăn, đặt tiệc, hóa đơn.</t>
  </si>
  <si>
    <t>Xây dựng website chợ thương mại điện tử</t>
  </si>
  <si>
    <t>Quản lý khách hàng, nhà cung cấp, hàng hóa, giao hàng.</t>
  </si>
  <si>
    <t>App nghe nhạc điện thoại</t>
  </si>
  <si>
    <t>App tìm cửa hàng ăn uống</t>
  </si>
  <si>
    <t>App điện thoại điểm rèn luyện</t>
  </si>
  <si>
    <t>Website bán điện thoại</t>
  </si>
  <si>
    <t>App điện thoại đọc tin tức</t>
  </si>
  <si>
    <t>Ứng dụng hỗ trợ kiểm tra tình hình giảng dạy tại STU, thống kê số giờ thực dạy, số giờ nghỉ và giờ bù của GV.</t>
  </si>
  <si>
    <t xml:space="preserve">Hỗ trợ học sinh học lý thuyết và ôn tập bằng các bài kiểm tra trắc nghiệm. </t>
  </si>
  <si>
    <t>Quản lý nhập thuốc, bán thuốc và người bán; chức năng thống kê.</t>
  </si>
  <si>
    <t>Tìm kiếm sản phẩm và đặt hàng theo nhu cầu, quản trị và thống kê.</t>
  </si>
  <si>
    <t>Không có tên trong file của P.ĐT gửi ngày 23/10/2019</t>
  </si>
  <si>
    <t>NỘI DUNG ĐỀ TÀI</t>
  </si>
  <si>
    <t>Khối lượng hoàn thành giữa kỳ (%)</t>
  </si>
  <si>
    <t>Các đề nghị</t>
  </si>
  <si>
    <t>Cảnh cáo</t>
  </si>
  <si>
    <t>Đình chỉ</t>
  </si>
  <si>
    <t>Ý kiến khác</t>
  </si>
  <si>
    <t>x</t>
  </si>
  <si>
    <t>không gặp</t>
  </si>
  <si>
    <t>Website bán hàng online điện thoại di động</t>
  </si>
  <si>
    <t>Ứng dụng nghe nhạc trên điện thoại, luu playlist</t>
  </si>
  <si>
    <t xml:space="preserve">Ứng dụng tìm cửa hàng ăn uống quanh </t>
  </si>
  <si>
    <t>Ứng dụng tính toán điểm rèn luyện cho phòng ctsv</t>
  </si>
  <si>
    <t>Đề nghị sinh viên gặp giảng viên nhiều hơn</t>
  </si>
  <si>
    <t>80%</t>
  </si>
  <si>
    <t>ĐÁNH GIÁ KHỐI LƯỢNG 50% LUẬN VĂN TỐT NGHIỆP
DÀNH CHO BẬC ĐẠI HỌC 2015 + HỌC LẠI</t>
  </si>
  <si>
    <t>ĐÁNH GIÁ KHỐI LƯỢNG 50% LUẬN VĂN TỐT NGHIỆP
DÀNH CHO BẬC HOÀN CHỈNH ĐẠI HỌC 2017 + HỌC LẠI</t>
  </si>
  <si>
    <t>ĐÁNH GIÁ KHỐI LƯỢNG 50% LUẬN VĂN TỐT NGHIỆP
DÀNH CHO BẬC CAO ĐẲNG 2016 + HỌC LẠI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</si>
</sst>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Times New Roman"/>
      <family val="1"/>
    </font>
    <font>
      <b/>
      <sz val="16"/>
      <color rgb="FFFF0000"/>
      <name val="Times New Roman"/>
      <family val="1"/>
    </font>
    <font>
      <sz val="16"/>
      <color theme="1"/>
      <name val="Times New Roman"/>
      <family val="1"/>
    </font>
    <font>
      <b/>
      <sz val="11"/>
      <color theme="1"/>
      <name val="Times New Roman"/>
      <family val="1"/>
    </font>
    <font>
      <b/>
      <sz val="10"/>
      <color rgb="FF0000FF"/>
      <name val="Times New Roman"/>
      <family val="1"/>
    </font>
    <font>
      <sz val="10"/>
      <color theme="1"/>
      <name val="Times New Roman"/>
      <family val="1"/>
    </font>
    <font>
      <b/>
      <sz val="10"/>
      <color theme="1"/>
      <name val="Times New Roman"/>
      <family val="1"/>
    </font>
    <font>
      <sz val="9"/>
      <color theme="1"/>
      <name val="Times New Roman"/>
      <family val="1"/>
    </font>
    <font>
      <b/>
      <sz val="11"/>
      <color rgb="FF0000FF"/>
      <name val="Times New Roman"/>
      <family val="1"/>
    </font>
    <font>
      <sz val="10"/>
      <color rgb="FFFF0000"/>
      <name val="Times New Roman"/>
      <family val="1"/>
    </font>
    <font>
      <b/>
      <sz val="10"/>
      <color rgb="FFFF0000"/>
      <name val="Times New Roman"/>
      <family val="1"/>
    </font>
    <font>
      <i/>
      <sz val="10"/>
      <color rgb="FF0000FF"/>
      <name val="Times New Roman"/>
      <family val="1"/>
    </font>
    <font>
      <sz val="9"/>
      <color rgb="FFFF0000"/>
      <name val="Times New Roman"/>
      <family val="1"/>
    </font>
    <font>
      <sz val="11"/>
      <color rgb="FFFF0000"/>
      <name val="Times New Roman"/>
      <family val="1"/>
    </font>
    <font>
      <b/>
      <sz val="11"/>
      <color rgb="FFFF0000"/>
      <name val="Times New Roman"/>
      <family val="1"/>
    </font>
    <font>
      <sz val="11"/>
      <color rgb="FF000000"/>
      <name val="Times New Roman"/>
      <family val="1"/>
    </font>
    <font>
      <b/>
      <sz val="14"/>
      <color rgb="FFFF0000"/>
      <name val="Times New Roman"/>
      <family val="1"/>
    </font>
    <font>
      <sz val="14"/>
      <color theme="1"/>
      <name val="Times New Roman"/>
      <family val="1"/>
    </font>
    <font>
      <b/>
      <sz val="11"/>
      <color rgb="FF000000"/>
      <name val="Times New Roman"/>
      <family val="1"/>
    </font>
    <font>
      <b/>
      <sz val="9"/>
      <color rgb="FF0000FF"/>
      <name val="Times New Roman"/>
      <family val="1"/>
    </font>
    <font>
      <sz val="14"/>
      <color rgb="FFFF0000"/>
      <name val="Times New Roman"/>
      <family val="1"/>
    </font>
  </fonts>
  <fills count="3">
    <fill>
      <patternFill patternType="none"/>
    </fill>
    <fill>
      <patternFill patternType="gray125"/>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style="thin">
        <color rgb="FF000000"/>
      </left>
      <right style="thin">
        <color rgb="FF000000"/>
      </right>
      <top style="hair">
        <color rgb="FF000000"/>
      </top>
      <bottom style="thin">
        <color rgb="FF000000"/>
      </bottom>
      <diagonal/>
    </border>
    <border>
      <left style="thin">
        <color auto="1"/>
      </left>
      <right style="thin">
        <color rgb="FF000000"/>
      </right>
      <top style="thin">
        <color auto="1"/>
      </top>
      <bottom style="thin">
        <color auto="1"/>
      </bottom>
      <diagonal/>
    </border>
  </borders>
  <cellStyleXfs count="1">
    <xf numFmtId="0" fontId="0" fillId="0" borderId="0"/>
  </cellStyleXfs>
  <cellXfs count="197">
    <xf numFmtId="0" fontId="0" fillId="0" borderId="0" xfId="0"/>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6" fillId="0" borderId="4" xfId="0" applyFont="1" applyBorder="1" applyAlignment="1">
      <alignment horizontal="center" vertical="center"/>
    </xf>
    <xf numFmtId="0" fontId="1" fillId="0" borderId="0" xfId="0" applyFont="1" applyAlignment="1">
      <alignment horizontal="left" vertical="center"/>
    </xf>
    <xf numFmtId="0" fontId="5" fillId="2" borderId="1" xfId="0" applyFont="1" applyFill="1" applyBorder="1" applyAlignment="1">
      <alignment horizontal="center" vertical="center" wrapText="1"/>
    </xf>
    <xf numFmtId="0" fontId="6"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0" xfId="0" applyFont="1" applyAlignment="1">
      <alignment horizontal="center"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8" fillId="0" borderId="5" xfId="0" applyFont="1" applyFill="1" applyBorder="1" applyAlignment="1">
      <alignment horizontal="center" vertical="center" wrapText="1"/>
    </xf>
    <xf numFmtId="0" fontId="7" fillId="0" borderId="5" xfId="0" applyFont="1" applyFill="1" applyBorder="1" applyAlignment="1">
      <alignment vertical="center"/>
    </xf>
    <xf numFmtId="0" fontId="7" fillId="0" borderId="6" xfId="0" applyFont="1" applyFill="1" applyBorder="1" applyAlignment="1">
      <alignment vertical="center"/>
    </xf>
    <xf numFmtId="0" fontId="6" fillId="0" borderId="4" xfId="0" applyFont="1" applyFill="1" applyBorder="1" applyAlignment="1">
      <alignment vertical="center" wrapText="1"/>
    </xf>
    <xf numFmtId="0" fontId="5" fillId="0" borderId="4" xfId="0" applyFont="1" applyFill="1" applyBorder="1" applyAlignment="1">
      <alignment vertical="center" wrapText="1"/>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8" fillId="0" borderId="8" xfId="0" applyFont="1" applyFill="1" applyBorder="1" applyAlignment="1">
      <alignment horizontal="center" vertical="center" wrapText="1"/>
    </xf>
    <xf numFmtId="0" fontId="7" fillId="0" borderId="8" xfId="0" applyFont="1" applyFill="1" applyBorder="1" applyAlignment="1">
      <alignment vertical="center"/>
    </xf>
    <xf numFmtId="0" fontId="7" fillId="0" borderId="9" xfId="0" applyFont="1" applyFill="1" applyBorder="1" applyAlignment="1">
      <alignment vertical="center"/>
    </xf>
    <xf numFmtId="0" fontId="6" fillId="0" borderId="7" xfId="0" applyFont="1" applyFill="1" applyBorder="1" applyAlignment="1">
      <alignment vertical="center" wrapText="1"/>
    </xf>
    <xf numFmtId="0" fontId="1" fillId="0" borderId="0" xfId="0" applyFont="1" applyAlignment="1">
      <alignment horizontal="center" vertical="center"/>
    </xf>
    <xf numFmtId="0" fontId="8" fillId="0"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7" xfId="0" applyFont="1" applyFill="1" applyBorder="1" applyAlignment="1">
      <alignment vertical="center" wrapText="1"/>
    </xf>
    <xf numFmtId="0" fontId="6" fillId="0" borderId="10" xfId="0" applyFont="1" applyBorder="1" applyAlignment="1">
      <alignment horizontal="center"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8" fillId="0" borderId="11" xfId="0" applyFont="1" applyFill="1" applyBorder="1" applyAlignment="1">
      <alignment horizontal="center" vertical="center" wrapText="1"/>
    </xf>
    <xf numFmtId="0" fontId="6"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8" fillId="0" borderId="2" xfId="0" applyFont="1" applyFill="1" applyBorder="1" applyAlignment="1">
      <alignment horizontal="center" vertical="center" wrapText="1"/>
    </xf>
    <xf numFmtId="0" fontId="7" fillId="0" borderId="2" xfId="0" applyFont="1" applyFill="1" applyBorder="1" applyAlignment="1">
      <alignment vertical="center"/>
    </xf>
    <xf numFmtId="0" fontId="7" fillId="0" borderId="3" xfId="0" applyFont="1" applyFill="1" applyBorder="1" applyAlignment="1">
      <alignment vertical="center"/>
    </xf>
    <xf numFmtId="0" fontId="6"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3" xfId="0" applyFont="1" applyFill="1" applyBorder="1" applyAlignment="1">
      <alignment vertical="center" wrapText="1"/>
    </xf>
    <xf numFmtId="0" fontId="8" fillId="0" borderId="13"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8" fillId="0" borderId="15" xfId="0" applyFont="1" applyFill="1" applyBorder="1" applyAlignment="1">
      <alignment horizontal="center" vertical="center" wrapText="1"/>
    </xf>
    <xf numFmtId="0" fontId="6" fillId="0" borderId="14" xfId="0" applyFont="1" applyFill="1" applyBorder="1" applyAlignment="1">
      <alignment vertical="center" wrapText="1"/>
    </xf>
    <xf numFmtId="0" fontId="8" fillId="0" borderId="14" xfId="0" applyFont="1" applyFill="1" applyBorder="1" applyAlignment="1">
      <alignment horizontal="center" vertical="center" wrapText="1"/>
    </xf>
    <xf numFmtId="0" fontId="5" fillId="0" borderId="14" xfId="0" applyFont="1" applyFill="1" applyBorder="1" applyAlignment="1">
      <alignment vertical="center" wrapText="1"/>
    </xf>
    <xf numFmtId="0" fontId="7" fillId="0" borderId="11" xfId="0" applyFont="1" applyFill="1" applyBorder="1" applyAlignment="1">
      <alignment vertical="center"/>
    </xf>
    <xf numFmtId="0" fontId="7" fillId="0" borderId="12" xfId="0" applyFont="1" applyFill="1" applyBorder="1" applyAlignment="1">
      <alignment vertical="center"/>
    </xf>
    <xf numFmtId="0" fontId="1" fillId="0" borderId="0" xfId="0" applyFont="1"/>
    <xf numFmtId="0" fontId="5" fillId="2" borderId="1" xfId="0" applyFont="1" applyFill="1" applyBorder="1" applyAlignment="1">
      <alignment horizontal="center" vertical="center" wrapText="1"/>
    </xf>
    <xf numFmtId="0" fontId="10" fillId="0" borderId="6" xfId="0" applyFont="1" applyFill="1" applyBorder="1" applyAlignment="1">
      <alignment horizontal="left" vertical="center"/>
    </xf>
    <xf numFmtId="0" fontId="8" fillId="0" borderId="14" xfId="0" applyFont="1" applyFill="1" applyBorder="1" applyAlignment="1">
      <alignment horizontal="center" vertical="center" wrapText="1"/>
    </xf>
    <xf numFmtId="0" fontId="10" fillId="0" borderId="0" xfId="0" applyFont="1" applyAlignment="1">
      <alignment horizontal="center"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10" fillId="0" borderId="16"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3"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1" xfId="0" applyFont="1" applyFill="1" applyBorder="1" applyAlignment="1">
      <alignment vertical="center" wrapText="1"/>
    </xf>
    <xf numFmtId="0" fontId="12" fillId="0" borderId="7"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0"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1" xfId="0" applyFont="1" applyBorder="1" applyAlignment="1">
      <alignment wrapText="1"/>
    </xf>
    <xf numFmtId="0" fontId="6" fillId="0" borderId="7" xfId="0" applyFont="1" applyFill="1" applyBorder="1" applyAlignment="1">
      <alignment horizontal="center" vertical="center" wrapText="1"/>
    </xf>
    <xf numFmtId="0" fontId="6" fillId="0" borderId="10" xfId="0" applyFont="1" applyBorder="1" applyAlignment="1">
      <alignment wrapText="1"/>
    </xf>
    <xf numFmtId="0" fontId="6" fillId="0" borderId="4" xfId="0" applyFont="1" applyBorder="1" applyAlignment="1">
      <alignment vertical="center" wrapText="1"/>
    </xf>
    <xf numFmtId="0" fontId="6" fillId="0" borderId="7" xfId="0" applyFont="1" applyBorder="1" applyAlignment="1">
      <alignment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wrapText="1"/>
    </xf>
    <xf numFmtId="0" fontId="14" fillId="0" borderId="0" xfId="0" applyFont="1" applyAlignment="1">
      <alignment horizontal="left" vertical="center"/>
    </xf>
    <xf numFmtId="0" fontId="11" fillId="2" borderId="17"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5" fillId="0" borderId="0" xfId="0" applyFont="1" applyAlignment="1">
      <alignment horizontal="left" vertical="center"/>
    </xf>
    <xf numFmtId="0" fontId="15" fillId="2" borderId="17" xfId="0" applyFont="1" applyFill="1" applyBorder="1" applyAlignment="1">
      <alignment horizontal="center" vertical="center" wrapText="1"/>
    </xf>
    <xf numFmtId="0" fontId="6" fillId="0" borderId="1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7" xfId="0" applyFont="1" applyFill="1" applyBorder="1" applyAlignment="1">
      <alignment vertical="center" wrapText="1"/>
    </xf>
    <xf numFmtId="0" fontId="6" fillId="0" borderId="10" xfId="0" applyFont="1" applyBorder="1" applyAlignment="1">
      <alignment horizontal="center"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8"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8" fillId="0" borderId="10" xfId="0" applyFont="1" applyFill="1" applyBorder="1" applyAlignment="1">
      <alignment vertical="center" wrapText="1"/>
    </xf>
    <xf numFmtId="9" fontId="16" fillId="0" borderId="22" xfId="0" applyNumberFormat="1" applyFont="1" applyBorder="1" applyAlignment="1">
      <alignment horizontal="center" vertical="center" wrapText="1"/>
    </xf>
    <xf numFmtId="0" fontId="4" fillId="0" borderId="0" xfId="0" applyFont="1" applyAlignment="1">
      <alignment horizontal="center" vertical="center"/>
    </xf>
    <xf numFmtId="0" fontId="13" fillId="0" borderId="4" xfId="0" applyFont="1" applyFill="1" applyBorder="1" applyAlignment="1">
      <alignment horizontal="left" vertical="center" wrapText="1"/>
    </xf>
    <xf numFmtId="0" fontId="12" fillId="0" borderId="4" xfId="0" applyFont="1" applyFill="1" applyBorder="1" applyAlignment="1">
      <alignment vertical="center" wrapText="1"/>
    </xf>
    <xf numFmtId="0" fontId="13" fillId="0" borderId="7" xfId="0" applyFont="1" applyFill="1" applyBorder="1" applyAlignment="1">
      <alignment horizontal="left" vertical="center" wrapText="1"/>
    </xf>
    <xf numFmtId="0" fontId="5" fillId="0" borderId="18" xfId="0" applyFont="1" applyFill="1" applyBorder="1" applyAlignment="1">
      <alignment vertical="center" wrapText="1"/>
    </xf>
    <xf numFmtId="0" fontId="11" fillId="0" borderId="1" xfId="0" applyFont="1" applyFill="1" applyBorder="1" applyAlignment="1">
      <alignment vertical="center" wrapText="1"/>
    </xf>
    <xf numFmtId="49" fontId="13" fillId="0" borderId="4" xfId="0" applyNumberFormat="1" applyFont="1" applyFill="1" applyBorder="1" applyAlignment="1">
      <alignment horizontal="left" vertical="center" wrapText="1"/>
    </xf>
    <xf numFmtId="49" fontId="13" fillId="0" borderId="7" xfId="0" applyNumberFormat="1" applyFont="1" applyFill="1" applyBorder="1" applyAlignment="1">
      <alignment horizontal="left" vertical="center" wrapText="1"/>
    </xf>
    <xf numFmtId="49" fontId="8" fillId="0" borderId="4" xfId="0" applyNumberFormat="1" applyFont="1" applyFill="1" applyBorder="1" applyAlignment="1">
      <alignment vertical="center" wrapText="1"/>
    </xf>
    <xf numFmtId="49" fontId="8" fillId="0" borderId="7" xfId="0" applyNumberFormat="1" applyFont="1" applyFill="1" applyBorder="1" applyAlignment="1">
      <alignment vertical="center" wrapText="1"/>
    </xf>
    <xf numFmtId="0" fontId="13" fillId="0" borderId="1" xfId="0" applyFont="1" applyFill="1" applyBorder="1" applyAlignment="1">
      <alignment vertical="center" wrapText="1"/>
    </xf>
    <xf numFmtId="0" fontId="13" fillId="0" borderId="4" xfId="0" applyFont="1" applyFill="1" applyBorder="1" applyAlignment="1">
      <alignment vertical="center" wrapText="1"/>
    </xf>
    <xf numFmtId="0" fontId="13" fillId="0" borderId="7" xfId="0" applyFont="1" applyFill="1" applyBorder="1" applyAlignment="1">
      <alignment vertical="center" wrapText="1"/>
    </xf>
    <xf numFmtId="0" fontId="13" fillId="0" borderId="15"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8" fillId="0" borderId="1" xfId="0" applyFont="1" applyFill="1" applyBorder="1" applyAlignment="1">
      <alignment horizontal="left" vertical="center" wrapText="1"/>
    </xf>
    <xf numFmtId="49" fontId="18" fillId="0" borderId="4" xfId="0" applyNumberFormat="1" applyFont="1" applyFill="1" applyBorder="1" applyAlignment="1">
      <alignment horizontal="left" vertical="center" wrapText="1"/>
    </xf>
    <xf numFmtId="49" fontId="18" fillId="0" borderId="7" xfId="0" applyNumberFormat="1" applyFont="1" applyFill="1" applyBorder="1" applyAlignment="1">
      <alignment horizontal="left" vertical="center" wrapText="1"/>
    </xf>
    <xf numFmtId="0" fontId="18"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4" xfId="0" applyFont="1" applyFill="1" applyBorder="1" applyAlignment="1">
      <alignment vertical="center" wrapText="1"/>
    </xf>
    <xf numFmtId="0" fontId="17" fillId="0" borderId="7" xfId="0" applyFont="1" applyFill="1" applyBorder="1" applyAlignment="1">
      <alignment vertical="center" wrapText="1"/>
    </xf>
    <xf numFmtId="0" fontId="17" fillId="0" borderId="1" xfId="0" applyFont="1" applyFill="1" applyBorder="1" applyAlignment="1">
      <alignment vertical="center" wrapText="1"/>
    </xf>
    <xf numFmtId="0" fontId="17" fillId="0" borderId="1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19" fillId="0" borderId="23" xfId="0" applyNumberFormat="1" applyFont="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9" fontId="7" fillId="0" borderId="4" xfId="0" applyNumberFormat="1" applyFont="1" applyBorder="1" applyAlignment="1">
      <alignment horizontal="center" vertical="center" wrapText="1"/>
    </xf>
    <xf numFmtId="9" fontId="7" fillId="0" borderId="7" xfId="0" applyNumberFormat="1" applyFont="1" applyBorder="1" applyAlignment="1">
      <alignment horizontal="center" vertical="center" wrapText="1"/>
    </xf>
    <xf numFmtId="9" fontId="7" fillId="0" borderId="1" xfId="0" applyNumberFormat="1" applyFont="1" applyBorder="1" applyAlignment="1">
      <alignment horizontal="center" wrapText="1"/>
    </xf>
    <xf numFmtId="0" fontId="17" fillId="0" borderId="1" xfId="0" applyFont="1" applyBorder="1" applyAlignment="1">
      <alignment horizontal="center" wrapText="1"/>
    </xf>
    <xf numFmtId="0" fontId="21"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1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0" borderId="1" xfId="0" applyFont="1" applyFill="1" applyBorder="1" applyAlignment="1">
      <alignment vertical="center" wrapText="1"/>
    </xf>
    <xf numFmtId="49" fontId="8" fillId="0" borderId="1" xfId="0" applyNumberFormat="1"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0" borderId="1"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0000FF"/>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X47"/>
  <sheetViews>
    <sheetView tabSelected="1" topLeftCell="E40" zoomScale="90" zoomScaleNormal="90" workbookViewId="0">
      <selection activeCell="V1" sqref="V1:Y1048576"/>
    </sheetView>
  </sheetViews>
  <sheetFormatPr defaultColWidth="8.85546875" defaultRowHeight="15" x14ac:dyDescent="0.25"/>
  <cols>
    <col min="1" max="1" width="4.85546875" style="2" customWidth="1"/>
    <col min="2" max="2" width="12.140625" style="5" customWidth="1"/>
    <col min="3" max="3" width="17.42578125" style="7" bestFit="1" customWidth="1"/>
    <col min="4" max="4" width="6.7109375" style="7" bestFit="1" customWidth="1"/>
    <col min="5" max="5" width="10.140625" style="2" customWidth="1"/>
    <col min="6" max="6" width="17" style="3" bestFit="1" customWidth="1"/>
    <col min="7" max="7" width="7" style="3" bestFit="1" customWidth="1"/>
    <col min="8" max="8" width="10.7109375" style="2" hidden="1" customWidth="1"/>
    <col min="9" max="9" width="10.7109375" style="26" hidden="1" customWidth="1"/>
    <col min="10" max="10" width="12.42578125" style="2" hidden="1" customWidth="1"/>
    <col min="11" max="11" width="25.42578125" style="7" customWidth="1"/>
    <col min="12" max="12" width="36.7109375" style="7" customWidth="1"/>
    <col min="13" max="13" width="14.85546875" style="122" customWidth="1"/>
    <col min="14" max="15" width="13" style="103" customWidth="1"/>
    <col min="16" max="16" width="13" style="97" customWidth="1"/>
    <col min="17" max="17" width="25.140625" style="12" customWidth="1"/>
    <col min="18" max="18" width="9.140625" style="2" hidden="1" customWidth="1"/>
    <col min="19" max="19" width="8.85546875" style="2" hidden="1" customWidth="1"/>
    <col min="20" max="21" width="0" style="2" hidden="1" customWidth="1"/>
    <col min="22" max="22" width="17.42578125" style="2" hidden="1" customWidth="1"/>
    <col min="23" max="23" width="6.7109375" style="2" hidden="1" customWidth="1"/>
    <col min="24" max="25" width="0" style="2" hidden="1" customWidth="1"/>
    <col min="26" max="16384" width="8.85546875" style="2"/>
  </cols>
  <sheetData>
    <row r="1" spans="1:24" s="1" customFormat="1" ht="46.5" customHeight="1" x14ac:dyDescent="0.25">
      <c r="A1" s="176" t="s">
        <v>286</v>
      </c>
      <c r="B1" s="176"/>
      <c r="C1" s="176"/>
      <c r="D1" s="176"/>
      <c r="E1" s="176"/>
      <c r="F1" s="177"/>
      <c r="G1" s="177"/>
      <c r="H1" s="177"/>
      <c r="I1" s="177"/>
      <c r="J1" s="177"/>
      <c r="K1" s="177"/>
      <c r="L1" s="177"/>
      <c r="M1" s="177"/>
      <c r="N1" s="177"/>
      <c r="O1" s="177"/>
      <c r="P1" s="177"/>
      <c r="Q1" s="177"/>
    </row>
    <row r="2" spans="1:24" ht="10.5" customHeight="1" x14ac:dyDescent="0.25"/>
    <row r="3" spans="1:24" s="4" customFormat="1" ht="24.75" customHeight="1" x14ac:dyDescent="0.25">
      <c r="A3" s="178" t="s">
        <v>0</v>
      </c>
      <c r="B3" s="178" t="s">
        <v>4</v>
      </c>
      <c r="C3" s="180" t="s">
        <v>6</v>
      </c>
      <c r="D3" s="181"/>
      <c r="E3" s="178" t="s">
        <v>5</v>
      </c>
      <c r="F3" s="180" t="s">
        <v>1</v>
      </c>
      <c r="G3" s="181"/>
      <c r="H3" s="8" t="s">
        <v>3</v>
      </c>
      <c r="I3" s="28" t="s">
        <v>152</v>
      </c>
      <c r="J3" s="10" t="s">
        <v>173</v>
      </c>
      <c r="K3" s="178" t="s">
        <v>9</v>
      </c>
      <c r="L3" s="178" t="s">
        <v>272</v>
      </c>
      <c r="M3" s="184" t="s">
        <v>273</v>
      </c>
      <c r="N3" s="186" t="s">
        <v>274</v>
      </c>
      <c r="O3" s="187"/>
      <c r="P3" s="188"/>
      <c r="Q3" s="178" t="s">
        <v>2</v>
      </c>
    </row>
    <row r="4" spans="1:24" s="4" customFormat="1" ht="24.75" customHeight="1" x14ac:dyDescent="0.25">
      <c r="A4" s="179"/>
      <c r="B4" s="179"/>
      <c r="C4" s="182"/>
      <c r="D4" s="183"/>
      <c r="E4" s="179"/>
      <c r="F4" s="182"/>
      <c r="G4" s="183"/>
      <c r="H4" s="80"/>
      <c r="I4" s="80"/>
      <c r="J4" s="80"/>
      <c r="K4" s="179"/>
      <c r="L4" s="179"/>
      <c r="M4" s="185"/>
      <c r="N4" s="104" t="s">
        <v>275</v>
      </c>
      <c r="O4" s="104" t="s">
        <v>276</v>
      </c>
      <c r="P4" s="98" t="s">
        <v>277</v>
      </c>
      <c r="Q4" s="179"/>
    </row>
    <row r="5" spans="1:24" s="5" customFormat="1" ht="27.75" customHeight="1" x14ac:dyDescent="0.25">
      <c r="A5" s="6">
        <v>1</v>
      </c>
      <c r="B5" s="6" t="s">
        <v>70</v>
      </c>
      <c r="C5" s="13" t="s">
        <v>71</v>
      </c>
      <c r="D5" s="14" t="s">
        <v>72</v>
      </c>
      <c r="E5" s="15" t="s">
        <v>68</v>
      </c>
      <c r="F5" s="16" t="s">
        <v>160</v>
      </c>
      <c r="G5" s="17" t="s">
        <v>161</v>
      </c>
      <c r="H5" s="18"/>
      <c r="I5" s="18"/>
      <c r="J5" s="27" t="s">
        <v>153</v>
      </c>
      <c r="K5" s="173" t="s">
        <v>209</v>
      </c>
      <c r="L5" s="173" t="s">
        <v>210</v>
      </c>
      <c r="M5" s="155">
        <v>50</v>
      </c>
      <c r="N5" s="136"/>
      <c r="O5" s="136"/>
      <c r="P5" s="123"/>
      <c r="Q5" s="124" t="s">
        <v>271</v>
      </c>
      <c r="R5" s="5">
        <v>2</v>
      </c>
      <c r="T5" s="5">
        <v>18</v>
      </c>
      <c r="U5" s="5">
        <v>2</v>
      </c>
      <c r="V5" s="61" t="e">
        <f>VLOOKUP('Chủ đề ĐẠI HỌC'!B5,Gốc_Đàotạo!$A$2:$B$46,2,0)</f>
        <v>#N/A</v>
      </c>
      <c r="W5" s="61" t="e">
        <f>VLOOKUP(B5,Gốc_Đàotạo!$A$2:$C$46,3,0)</f>
        <v>#N/A</v>
      </c>
      <c r="X5" s="5">
        <v>1</v>
      </c>
    </row>
    <row r="6" spans="1:24" s="5" customFormat="1" ht="27.75" customHeight="1" x14ac:dyDescent="0.25">
      <c r="A6" s="9">
        <v>2</v>
      </c>
      <c r="B6" s="9" t="s">
        <v>58</v>
      </c>
      <c r="C6" s="20" t="s">
        <v>59</v>
      </c>
      <c r="D6" s="21" t="s">
        <v>60</v>
      </c>
      <c r="E6" s="22" t="s">
        <v>61</v>
      </c>
      <c r="F6" s="23" t="s">
        <v>160</v>
      </c>
      <c r="G6" s="24" t="s">
        <v>161</v>
      </c>
      <c r="H6" s="25"/>
      <c r="I6" s="25"/>
      <c r="J6" s="11" t="s">
        <v>153</v>
      </c>
      <c r="K6" s="173"/>
      <c r="L6" s="173"/>
      <c r="M6" s="156">
        <v>50</v>
      </c>
      <c r="N6" s="137"/>
      <c r="O6" s="137"/>
      <c r="P6" s="125"/>
      <c r="Q6" s="76" t="s">
        <v>271</v>
      </c>
      <c r="R6" s="5">
        <v>11</v>
      </c>
      <c r="T6" s="5">
        <v>14</v>
      </c>
      <c r="U6" s="5">
        <v>3</v>
      </c>
      <c r="V6" s="61" t="e">
        <f>VLOOKUP('Chủ đề ĐẠI HỌC'!B6,Gốc_Đàotạo!$A$2:$B$46,2,0)</f>
        <v>#N/A</v>
      </c>
      <c r="W6" s="61" t="e">
        <f>VLOOKUP(B6,Gốc_Đàotạo!$A$2:$C$46,3,0)</f>
        <v>#N/A</v>
      </c>
      <c r="X6" s="5">
        <v>2</v>
      </c>
    </row>
    <row r="7" spans="1:24" s="5" customFormat="1" ht="27.75" customHeight="1" x14ac:dyDescent="0.25">
      <c r="A7" s="37">
        <v>3</v>
      </c>
      <c r="B7" s="9" t="s">
        <v>65</v>
      </c>
      <c r="C7" s="20" t="s">
        <v>66</v>
      </c>
      <c r="D7" s="21" t="s">
        <v>67</v>
      </c>
      <c r="E7" s="22" t="s">
        <v>68</v>
      </c>
      <c r="F7" s="16" t="s">
        <v>160</v>
      </c>
      <c r="G7" s="17" t="s">
        <v>161</v>
      </c>
      <c r="H7" s="25"/>
      <c r="I7" s="25"/>
      <c r="J7" s="11" t="s">
        <v>153</v>
      </c>
      <c r="K7" s="77" t="s">
        <v>211</v>
      </c>
      <c r="L7" s="77" t="s">
        <v>212</v>
      </c>
      <c r="M7" s="157">
        <v>40</v>
      </c>
      <c r="N7" s="144" t="s">
        <v>278</v>
      </c>
      <c r="O7" s="138"/>
      <c r="P7" s="119"/>
      <c r="Q7" s="118"/>
      <c r="R7" s="5">
        <v>10</v>
      </c>
      <c r="T7" s="5">
        <v>16</v>
      </c>
      <c r="U7" s="5">
        <v>4</v>
      </c>
      <c r="V7" s="5" t="str">
        <f>VLOOKUP('Chủ đề ĐẠI HỌC'!B7,Gốc_Đàotạo!$A$2:$B$46,2,0)</f>
        <v>Vòng Trí</v>
      </c>
      <c r="W7" s="5" t="str">
        <f>VLOOKUP(B7,Gốc_Đàotạo!$A$2:$C$46,3,0)</f>
        <v>Cẩn</v>
      </c>
      <c r="X7" s="5">
        <v>3</v>
      </c>
    </row>
    <row r="8" spans="1:24" s="5" customFormat="1" ht="27.75" customHeight="1" x14ac:dyDescent="0.25">
      <c r="A8" s="31">
        <v>4</v>
      </c>
      <c r="B8" s="9" t="s">
        <v>116</v>
      </c>
      <c r="C8" s="20" t="s">
        <v>117</v>
      </c>
      <c r="D8" s="21" t="s">
        <v>118</v>
      </c>
      <c r="E8" s="22" t="s">
        <v>112</v>
      </c>
      <c r="F8" s="16" t="s">
        <v>160</v>
      </c>
      <c r="G8" s="17" t="s">
        <v>161</v>
      </c>
      <c r="H8" s="25"/>
      <c r="I8" s="25"/>
      <c r="J8" s="11" t="s">
        <v>153</v>
      </c>
      <c r="K8" s="79" t="s">
        <v>213</v>
      </c>
      <c r="L8" s="79" t="s">
        <v>212</v>
      </c>
      <c r="M8" s="158">
        <v>50</v>
      </c>
      <c r="N8" s="152"/>
      <c r="O8" s="139"/>
      <c r="P8" s="99"/>
      <c r="Q8" s="126"/>
      <c r="R8" s="5">
        <v>27</v>
      </c>
      <c r="T8" s="5">
        <v>36</v>
      </c>
      <c r="U8" s="5">
        <v>5</v>
      </c>
      <c r="V8" s="5" t="str">
        <f>VLOOKUP('Chủ đề ĐẠI HỌC'!B8,Gốc_Đàotạo!$A$2:$B$46,2,0)</f>
        <v>Lê Thị Mỹ</v>
      </c>
      <c r="W8" s="5" t="str">
        <f>VLOOKUP(B8,Gốc_Đàotạo!$A$2:$C$46,3,0)</f>
        <v>Huyền</v>
      </c>
      <c r="X8" s="5">
        <v>4</v>
      </c>
    </row>
    <row r="9" spans="1:24" s="5" customFormat="1" ht="27.75" customHeight="1" x14ac:dyDescent="0.25">
      <c r="A9" s="6">
        <v>5</v>
      </c>
      <c r="B9" s="6" t="s">
        <v>87</v>
      </c>
      <c r="C9" s="13" t="s">
        <v>88</v>
      </c>
      <c r="D9" s="14" t="s">
        <v>89</v>
      </c>
      <c r="E9" s="15" t="s">
        <v>86</v>
      </c>
      <c r="F9" s="16" t="s">
        <v>160</v>
      </c>
      <c r="G9" s="17" t="s">
        <v>161</v>
      </c>
      <c r="H9" s="18"/>
      <c r="I9" s="18"/>
      <c r="J9" s="27" t="s">
        <v>153</v>
      </c>
      <c r="K9" s="173" t="s">
        <v>214</v>
      </c>
      <c r="L9" s="173" t="s">
        <v>215</v>
      </c>
      <c r="M9" s="155">
        <v>50</v>
      </c>
      <c r="N9" s="153"/>
      <c r="O9" s="136"/>
      <c r="P9" s="123"/>
      <c r="Q9" s="107"/>
      <c r="R9" s="5">
        <v>23</v>
      </c>
      <c r="T9" s="5">
        <v>26</v>
      </c>
      <c r="U9" s="5">
        <v>6</v>
      </c>
      <c r="V9" s="5" t="str">
        <f>VLOOKUP('Chủ đề ĐẠI HỌC'!B9,Gốc_Đàotạo!$A$2:$B$46,2,0)</f>
        <v>Bùi Thanh</v>
      </c>
      <c r="W9" s="5" t="str">
        <f>VLOOKUP(B9,Gốc_Đàotạo!$A$2:$C$46,3,0)</f>
        <v>Sơn</v>
      </c>
      <c r="X9" s="5">
        <v>5</v>
      </c>
    </row>
    <row r="10" spans="1:24" s="5" customFormat="1" ht="27.75" customHeight="1" x14ac:dyDescent="0.25">
      <c r="A10" s="9">
        <v>6</v>
      </c>
      <c r="B10" s="9" t="s">
        <v>119</v>
      </c>
      <c r="C10" s="20" t="s">
        <v>120</v>
      </c>
      <c r="D10" s="21" t="s">
        <v>12</v>
      </c>
      <c r="E10" s="22" t="s">
        <v>112</v>
      </c>
      <c r="F10" s="23" t="s">
        <v>160</v>
      </c>
      <c r="G10" s="24" t="s">
        <v>161</v>
      </c>
      <c r="H10" s="25"/>
      <c r="I10" s="25"/>
      <c r="J10" s="11" t="s">
        <v>153</v>
      </c>
      <c r="K10" s="173"/>
      <c r="L10" s="173"/>
      <c r="M10" s="156">
        <v>50</v>
      </c>
      <c r="N10" s="154"/>
      <c r="O10" s="137"/>
      <c r="P10" s="125"/>
      <c r="Q10" s="108"/>
      <c r="R10" s="5">
        <v>8</v>
      </c>
      <c r="T10" s="5">
        <v>37</v>
      </c>
      <c r="U10" s="5">
        <v>7</v>
      </c>
      <c r="V10" s="5" t="str">
        <f>VLOOKUP('Chủ đề ĐẠI HỌC'!B10,Gốc_Đàotạo!$A$2:$B$46,2,0)</f>
        <v>Mai Huỳnh</v>
      </c>
      <c r="W10" s="5" t="str">
        <f>VLOOKUP(B10,Gốc_Đàotạo!$A$2:$C$46,3,0)</f>
        <v>Lâm</v>
      </c>
      <c r="X10" s="5">
        <v>6</v>
      </c>
    </row>
    <row r="11" spans="1:24" s="5" customFormat="1" ht="27.75" customHeight="1" x14ac:dyDescent="0.25">
      <c r="A11" s="37">
        <v>7</v>
      </c>
      <c r="B11" s="9" t="s">
        <v>127</v>
      </c>
      <c r="C11" s="20" t="s">
        <v>128</v>
      </c>
      <c r="D11" s="21" t="s">
        <v>25</v>
      </c>
      <c r="E11" s="22" t="s">
        <v>129</v>
      </c>
      <c r="F11" s="16" t="s">
        <v>160</v>
      </c>
      <c r="G11" s="17" t="s">
        <v>161</v>
      </c>
      <c r="H11" s="25"/>
      <c r="I11" s="25"/>
      <c r="J11" s="11" t="s">
        <v>153</v>
      </c>
      <c r="K11" s="67" t="s">
        <v>216</v>
      </c>
      <c r="L11" s="67" t="s">
        <v>215</v>
      </c>
      <c r="M11" s="157">
        <v>40</v>
      </c>
      <c r="N11" s="144" t="s">
        <v>278</v>
      </c>
      <c r="O11" s="138"/>
      <c r="P11" s="119"/>
      <c r="Q11" s="118"/>
      <c r="R11" s="5">
        <v>38</v>
      </c>
      <c r="T11" s="5">
        <v>40</v>
      </c>
      <c r="U11" s="5">
        <v>8</v>
      </c>
      <c r="V11" s="5" t="str">
        <f>VLOOKUP('Chủ đề ĐẠI HỌC'!B11,Gốc_Đàotạo!$A$2:$B$46,2,0)</f>
        <v>Bùi Tấn</v>
      </c>
      <c r="W11" s="5" t="str">
        <f>VLOOKUP(B11,Gốc_Đàotạo!$A$2:$C$46,3,0)</f>
        <v>Đạt</v>
      </c>
      <c r="X11" s="5">
        <v>7</v>
      </c>
    </row>
    <row r="12" spans="1:24" s="5" customFormat="1" ht="27.75" customHeight="1" x14ac:dyDescent="0.25">
      <c r="A12" s="37">
        <v>8</v>
      </c>
      <c r="B12" s="37" t="s">
        <v>109</v>
      </c>
      <c r="C12" s="38" t="s">
        <v>110</v>
      </c>
      <c r="D12" s="39" t="s">
        <v>111</v>
      </c>
      <c r="E12" s="40" t="s">
        <v>112</v>
      </c>
      <c r="F12" s="41" t="s">
        <v>160</v>
      </c>
      <c r="G12" s="42" t="s">
        <v>161</v>
      </c>
      <c r="H12" s="43"/>
      <c r="I12" s="43"/>
      <c r="J12" s="44" t="s">
        <v>153</v>
      </c>
      <c r="K12" s="68" t="s">
        <v>217</v>
      </c>
      <c r="L12" s="68" t="s">
        <v>218</v>
      </c>
      <c r="M12" s="157">
        <v>50</v>
      </c>
      <c r="N12" s="138"/>
      <c r="O12" s="138"/>
      <c r="P12" s="119"/>
      <c r="Q12" s="118"/>
      <c r="R12" s="5">
        <v>25</v>
      </c>
      <c r="T12" s="5">
        <v>34</v>
      </c>
      <c r="U12" s="5">
        <v>10</v>
      </c>
      <c r="V12" s="5" t="str">
        <f>VLOOKUP('Chủ đề ĐẠI HỌC'!B12,Gốc_Đàotạo!$A$2:$B$46,2,0)</f>
        <v>Trương Ngọc Thái</v>
      </c>
      <c r="W12" s="5" t="str">
        <f>VLOOKUP(B12,Gốc_Đàotạo!$A$2:$C$46,3,0)</f>
        <v>Bảo</v>
      </c>
      <c r="X12" s="5">
        <v>8</v>
      </c>
    </row>
    <row r="13" spans="1:24" s="5" customFormat="1" ht="27.75" customHeight="1" x14ac:dyDescent="0.25">
      <c r="A13" s="31">
        <v>9</v>
      </c>
      <c r="B13" s="31" t="s">
        <v>139</v>
      </c>
      <c r="C13" s="32" t="s">
        <v>140</v>
      </c>
      <c r="D13" s="33" t="s">
        <v>141</v>
      </c>
      <c r="E13" s="34" t="s">
        <v>138</v>
      </c>
      <c r="F13" s="55" t="s">
        <v>163</v>
      </c>
      <c r="G13" s="56" t="s">
        <v>164</v>
      </c>
      <c r="H13" s="35"/>
      <c r="I13" s="35"/>
      <c r="J13" s="36" t="s">
        <v>153</v>
      </c>
      <c r="K13" s="69" t="s">
        <v>219</v>
      </c>
      <c r="L13" s="69" t="s">
        <v>220</v>
      </c>
      <c r="M13" s="159">
        <v>0.5</v>
      </c>
      <c r="N13" s="138"/>
      <c r="O13" s="138"/>
      <c r="P13" s="119"/>
      <c r="Q13" s="118"/>
      <c r="T13" s="5">
        <v>44</v>
      </c>
      <c r="U13" s="5">
        <v>13</v>
      </c>
      <c r="V13" s="5" t="str">
        <f>VLOOKUP('Chủ đề ĐẠI HỌC'!B13,Gốc_Đàotạo!$A$2:$B$46,2,0)</f>
        <v>Dương Hoàng Hoài</v>
      </c>
      <c r="W13" s="5" t="str">
        <f>VLOOKUP(B13,Gốc_Đàotạo!$A$2:$C$46,3,0)</f>
        <v>Châu</v>
      </c>
      <c r="X13" s="5">
        <v>9</v>
      </c>
    </row>
    <row r="14" spans="1:24" s="5" customFormat="1" ht="27.75" customHeight="1" x14ac:dyDescent="0.25">
      <c r="A14" s="31">
        <v>10</v>
      </c>
      <c r="B14" s="6" t="s">
        <v>130</v>
      </c>
      <c r="C14" s="13" t="s">
        <v>131</v>
      </c>
      <c r="D14" s="14" t="s">
        <v>85</v>
      </c>
      <c r="E14" s="15" t="s">
        <v>129</v>
      </c>
      <c r="F14" s="23" t="s">
        <v>163</v>
      </c>
      <c r="G14" s="24" t="s">
        <v>164</v>
      </c>
      <c r="H14" s="18"/>
      <c r="I14" s="18"/>
      <c r="J14" s="27" t="s">
        <v>153</v>
      </c>
      <c r="K14" s="67" t="s">
        <v>221</v>
      </c>
      <c r="L14" s="67" t="s">
        <v>222</v>
      </c>
      <c r="M14" s="159">
        <v>0.5</v>
      </c>
      <c r="N14" s="138"/>
      <c r="O14" s="138"/>
      <c r="P14" s="119"/>
      <c r="Q14" s="118"/>
      <c r="T14" s="5">
        <v>41</v>
      </c>
      <c r="U14" s="5">
        <v>14</v>
      </c>
      <c r="V14" s="5" t="str">
        <f>VLOOKUP('Chủ đề ĐẠI HỌC'!B14,Gốc_Đàotạo!$A$2:$B$46,2,0)</f>
        <v>Lê Hồng</v>
      </c>
      <c r="W14" s="5" t="str">
        <f>VLOOKUP(B14,Gốc_Đàotạo!$A$2:$C$46,3,0)</f>
        <v>Phúc</v>
      </c>
      <c r="X14" s="5">
        <v>10</v>
      </c>
    </row>
    <row r="15" spans="1:24" s="5" customFormat="1" ht="27.75" customHeight="1" x14ac:dyDescent="0.25">
      <c r="A15" s="37">
        <v>11</v>
      </c>
      <c r="B15" s="6" t="s">
        <v>124</v>
      </c>
      <c r="C15" s="13" t="s">
        <v>125</v>
      </c>
      <c r="D15" s="14" t="s">
        <v>126</v>
      </c>
      <c r="E15" s="15" t="s">
        <v>112</v>
      </c>
      <c r="F15" s="23" t="s">
        <v>163</v>
      </c>
      <c r="G15" s="24" t="s">
        <v>164</v>
      </c>
      <c r="H15" s="18"/>
      <c r="I15" s="18"/>
      <c r="J15" s="27" t="s">
        <v>153</v>
      </c>
      <c r="K15" s="67" t="s">
        <v>223</v>
      </c>
      <c r="L15" s="67" t="s">
        <v>224</v>
      </c>
      <c r="M15" s="159">
        <v>0.4</v>
      </c>
      <c r="N15" s="138"/>
      <c r="O15" s="138"/>
      <c r="P15" s="119"/>
      <c r="Q15" s="118"/>
      <c r="R15" s="5">
        <v>7</v>
      </c>
      <c r="T15" s="5">
        <v>39</v>
      </c>
      <c r="U15" s="5">
        <v>15</v>
      </c>
      <c r="V15" s="5" t="str">
        <f>VLOOKUP('Chủ đề ĐẠI HỌC'!B15,Gốc_Đàotạo!$A$2:$B$46,2,0)</f>
        <v>Nguyễn Đức</v>
      </c>
      <c r="W15" s="5" t="str">
        <f>VLOOKUP(B15,Gốc_Đàotạo!$A$2:$C$46,3,0)</f>
        <v>Tài</v>
      </c>
      <c r="X15" s="5">
        <v>11</v>
      </c>
    </row>
    <row r="16" spans="1:24" s="5" customFormat="1" ht="27.75" customHeight="1" x14ac:dyDescent="0.25">
      <c r="A16" s="31">
        <v>12</v>
      </c>
      <c r="B16" s="6" t="s">
        <v>90</v>
      </c>
      <c r="C16" s="13" t="s">
        <v>91</v>
      </c>
      <c r="D16" s="14" t="s">
        <v>77</v>
      </c>
      <c r="E16" s="15" t="s">
        <v>92</v>
      </c>
      <c r="F16" s="23" t="s">
        <v>163</v>
      </c>
      <c r="G16" s="24" t="s">
        <v>164</v>
      </c>
      <c r="H16" s="18"/>
      <c r="I16" s="18"/>
      <c r="J16" s="27" t="s">
        <v>153</v>
      </c>
      <c r="K16" s="67" t="s">
        <v>225</v>
      </c>
      <c r="L16" s="67" t="s">
        <v>226</v>
      </c>
      <c r="M16" s="159">
        <v>0.5</v>
      </c>
      <c r="N16" s="138"/>
      <c r="O16" s="138"/>
      <c r="P16" s="119"/>
      <c r="Q16" s="118"/>
      <c r="R16" s="5">
        <v>24</v>
      </c>
      <c r="T16" s="5">
        <v>27</v>
      </c>
      <c r="U16" s="5">
        <v>16</v>
      </c>
      <c r="V16" s="5" t="str">
        <f>VLOOKUP('Chủ đề ĐẠI HỌC'!B16,Gốc_Đàotạo!$A$2:$B$46,2,0)</f>
        <v>Nguyễn Mạnh</v>
      </c>
      <c r="W16" s="5" t="str">
        <f>VLOOKUP(B16,Gốc_Đàotạo!$A$2:$C$46,3,0)</f>
        <v>Thắng</v>
      </c>
      <c r="X16" s="5">
        <v>12</v>
      </c>
    </row>
    <row r="17" spans="1:24" s="5" customFormat="1" ht="27.75" customHeight="1" x14ac:dyDescent="0.25">
      <c r="A17" s="37">
        <v>13</v>
      </c>
      <c r="B17" s="6" t="s">
        <v>101</v>
      </c>
      <c r="C17" s="13" t="s">
        <v>102</v>
      </c>
      <c r="D17" s="14" t="s">
        <v>103</v>
      </c>
      <c r="E17" s="15" t="s">
        <v>100</v>
      </c>
      <c r="F17" s="23" t="s">
        <v>163</v>
      </c>
      <c r="G17" s="24" t="s">
        <v>164</v>
      </c>
      <c r="H17" s="18"/>
      <c r="I17" s="18"/>
      <c r="J17" s="27" t="s">
        <v>153</v>
      </c>
      <c r="K17" s="67" t="s">
        <v>227</v>
      </c>
      <c r="L17" s="67" t="s">
        <v>228</v>
      </c>
      <c r="M17" s="159">
        <v>0.5</v>
      </c>
      <c r="N17" s="138"/>
      <c r="O17" s="138"/>
      <c r="P17" s="119"/>
      <c r="Q17" s="118"/>
      <c r="R17" s="5">
        <v>30</v>
      </c>
      <c r="T17" s="5">
        <v>31</v>
      </c>
      <c r="U17" s="5">
        <v>17</v>
      </c>
      <c r="V17" s="5" t="str">
        <f>VLOOKUP('Chủ đề ĐẠI HỌC'!B17,Gốc_Đàotạo!$A$2:$B$46,2,0)</f>
        <v>Nguyễn Huỳnh Nhật</v>
      </c>
      <c r="W17" s="5" t="str">
        <f>VLOOKUP(B17,Gốc_Đàotạo!$A$2:$C$46,3,0)</f>
        <v>Nam</v>
      </c>
      <c r="X17" s="5">
        <v>13</v>
      </c>
    </row>
    <row r="18" spans="1:24" s="5" customFormat="1" ht="27.75" customHeight="1" x14ac:dyDescent="0.25">
      <c r="A18" s="31">
        <v>14</v>
      </c>
      <c r="B18" s="6" t="s">
        <v>62</v>
      </c>
      <c r="C18" s="13" t="s">
        <v>63</v>
      </c>
      <c r="D18" s="14" t="s">
        <v>64</v>
      </c>
      <c r="E18" s="15" t="s">
        <v>61</v>
      </c>
      <c r="F18" s="23" t="s">
        <v>163</v>
      </c>
      <c r="G18" s="24" t="s">
        <v>164</v>
      </c>
      <c r="H18" s="18"/>
      <c r="I18" s="18"/>
      <c r="J18" s="27" t="s">
        <v>153</v>
      </c>
      <c r="K18" s="67" t="s">
        <v>229</v>
      </c>
      <c r="L18" s="67" t="s">
        <v>230</v>
      </c>
      <c r="M18" s="159">
        <v>0.5</v>
      </c>
      <c r="N18" s="138"/>
      <c r="O18" s="138"/>
      <c r="P18" s="119"/>
      <c r="Q18" s="118"/>
      <c r="R18" s="5">
        <v>12</v>
      </c>
      <c r="T18" s="5">
        <v>15</v>
      </c>
      <c r="U18" s="5">
        <v>18</v>
      </c>
      <c r="V18" s="5" t="str">
        <f>VLOOKUP('Chủ đề ĐẠI HỌC'!B18,Gốc_Đàotạo!$A$2:$B$46,2,0)</f>
        <v>Đỗ Tấn</v>
      </c>
      <c r="W18" s="5" t="str">
        <f>VLOOKUP(B18,Gốc_Đàotạo!$A$2:$C$46,3,0)</f>
        <v>Phát</v>
      </c>
      <c r="X18" s="5">
        <v>14</v>
      </c>
    </row>
    <row r="19" spans="1:24" s="5" customFormat="1" ht="27.75" customHeight="1" x14ac:dyDescent="0.25">
      <c r="A19" s="37">
        <v>15</v>
      </c>
      <c r="B19" s="6" t="s">
        <v>184</v>
      </c>
      <c r="C19" s="13" t="s">
        <v>185</v>
      </c>
      <c r="D19" s="59" t="s">
        <v>186</v>
      </c>
      <c r="E19" s="15" t="s">
        <v>37</v>
      </c>
      <c r="F19" s="23" t="s">
        <v>163</v>
      </c>
      <c r="G19" s="24" t="s">
        <v>164</v>
      </c>
      <c r="H19" s="18"/>
      <c r="I19" s="18"/>
      <c r="J19" s="27"/>
      <c r="K19" s="67" t="s">
        <v>231</v>
      </c>
      <c r="L19" s="67" t="s">
        <v>232</v>
      </c>
      <c r="M19" s="159">
        <v>0.5</v>
      </c>
      <c r="N19" s="138"/>
      <c r="O19" s="138"/>
      <c r="P19" s="119"/>
      <c r="Q19" s="118" t="s">
        <v>198</v>
      </c>
      <c r="V19" s="5" t="str">
        <f>VLOOKUP('Chủ đề ĐẠI HỌC'!B19,Gốc_Đàotạo!$A$2:$B$46,2,0)</f>
        <v>Lê Quang</v>
      </c>
      <c r="W19" s="5" t="str">
        <f>VLOOKUP(B19,Gốc_Đàotạo!$A$2:$C$46,3,0)</f>
        <v>Thuận</v>
      </c>
      <c r="X19" s="5">
        <v>15</v>
      </c>
    </row>
    <row r="20" spans="1:24" s="5" customFormat="1" ht="27.75" customHeight="1" x14ac:dyDescent="0.25">
      <c r="A20" s="31">
        <v>16</v>
      </c>
      <c r="B20" s="6" t="s">
        <v>187</v>
      </c>
      <c r="C20" s="13" t="s">
        <v>188</v>
      </c>
      <c r="D20" s="59" t="s">
        <v>167</v>
      </c>
      <c r="E20" s="15" t="s">
        <v>52</v>
      </c>
      <c r="F20" s="23" t="s">
        <v>163</v>
      </c>
      <c r="G20" s="24" t="s">
        <v>164</v>
      </c>
      <c r="H20" s="18"/>
      <c r="I20" s="18"/>
      <c r="J20" s="27"/>
      <c r="K20" s="67" t="s">
        <v>233</v>
      </c>
      <c r="L20" s="67" t="s">
        <v>234</v>
      </c>
      <c r="M20" s="159">
        <v>0.4</v>
      </c>
      <c r="N20" s="138"/>
      <c r="O20" s="138"/>
      <c r="P20" s="119"/>
      <c r="Q20" s="118" t="s">
        <v>198</v>
      </c>
      <c r="V20" s="5" t="str">
        <f>VLOOKUP('Chủ đề ĐẠI HỌC'!B20,Gốc_Đàotạo!$A$2:$B$46,2,0)</f>
        <v>Đoàn Tuấn</v>
      </c>
      <c r="W20" s="5" t="str">
        <f>VLOOKUP(B20,Gốc_Đàotạo!$A$2:$C$46,3,0)</f>
        <v>Vũ</v>
      </c>
      <c r="X20" s="5">
        <v>16</v>
      </c>
    </row>
    <row r="21" spans="1:24" s="5" customFormat="1" ht="27.75" customHeight="1" x14ac:dyDescent="0.25">
      <c r="A21" s="37">
        <v>17</v>
      </c>
      <c r="B21" s="6" t="s">
        <v>78</v>
      </c>
      <c r="C21" s="13" t="s">
        <v>79</v>
      </c>
      <c r="D21" s="14" t="s">
        <v>80</v>
      </c>
      <c r="E21" s="15" t="s">
        <v>81</v>
      </c>
      <c r="F21" s="16" t="s">
        <v>165</v>
      </c>
      <c r="G21" s="17" t="s">
        <v>82</v>
      </c>
      <c r="H21" s="18"/>
      <c r="I21" s="18"/>
      <c r="J21" s="27" t="s">
        <v>153</v>
      </c>
      <c r="K21" s="67" t="s">
        <v>203</v>
      </c>
      <c r="L21" s="67" t="s">
        <v>204</v>
      </c>
      <c r="M21" s="160">
        <v>0.5</v>
      </c>
      <c r="N21" s="138"/>
      <c r="O21" s="138"/>
      <c r="P21" s="119"/>
      <c r="Q21" s="118"/>
      <c r="R21" s="5">
        <v>34</v>
      </c>
      <c r="T21" s="5">
        <v>22</v>
      </c>
      <c r="U21" s="5">
        <v>19</v>
      </c>
      <c r="V21" s="5" t="str">
        <f>VLOOKUP('Chủ đề ĐẠI HỌC'!B21,Gốc_Đàotạo!$A$2:$B$46,2,0)</f>
        <v>Tạ Văn Hoàng</v>
      </c>
      <c r="W21" s="5" t="str">
        <f>VLOOKUP(B21,Gốc_Đàotạo!$A$2:$C$46,3,0)</f>
        <v>Hên</v>
      </c>
      <c r="X21" s="5">
        <v>17</v>
      </c>
    </row>
    <row r="22" spans="1:24" s="5" customFormat="1" ht="27.75" customHeight="1" x14ac:dyDescent="0.25">
      <c r="A22" s="31">
        <v>18</v>
      </c>
      <c r="B22" s="37" t="s">
        <v>135</v>
      </c>
      <c r="C22" s="38" t="s">
        <v>136</v>
      </c>
      <c r="D22" s="39" t="s">
        <v>137</v>
      </c>
      <c r="E22" s="40" t="s">
        <v>138</v>
      </c>
      <c r="F22" s="16" t="s">
        <v>165</v>
      </c>
      <c r="G22" s="17" t="s">
        <v>82</v>
      </c>
      <c r="H22" s="43"/>
      <c r="I22" s="43"/>
      <c r="J22" s="44" t="s">
        <v>153</v>
      </c>
      <c r="K22" s="67" t="s">
        <v>205</v>
      </c>
      <c r="L22" s="67" t="s">
        <v>206</v>
      </c>
      <c r="M22" s="160">
        <v>0.5</v>
      </c>
      <c r="N22" s="138"/>
      <c r="O22" s="138"/>
      <c r="P22" s="119"/>
      <c r="Q22" s="118"/>
      <c r="T22" s="5">
        <v>43</v>
      </c>
      <c r="U22" s="5">
        <v>20</v>
      </c>
      <c r="V22" s="5" t="str">
        <f>VLOOKUP('Chủ đề ĐẠI HỌC'!B22,Gốc_Đàotạo!$A$2:$B$46,2,0)</f>
        <v>Ngô Thành</v>
      </c>
      <c r="W22" s="5" t="str">
        <f>VLOOKUP(B22,Gốc_Đàotạo!$A$2:$C$46,3,0)</f>
        <v>Cang</v>
      </c>
      <c r="X22" s="5">
        <v>18</v>
      </c>
    </row>
    <row r="23" spans="1:24" s="5" customFormat="1" ht="27.75" customHeight="1" x14ac:dyDescent="0.25">
      <c r="A23" s="37">
        <v>19</v>
      </c>
      <c r="B23" s="74" t="s">
        <v>83</v>
      </c>
      <c r="C23" s="38" t="s">
        <v>84</v>
      </c>
      <c r="D23" s="39" t="s">
        <v>85</v>
      </c>
      <c r="E23" s="40" t="s">
        <v>86</v>
      </c>
      <c r="F23" s="41" t="s">
        <v>156</v>
      </c>
      <c r="G23" s="42" t="s">
        <v>157</v>
      </c>
      <c r="H23" s="43"/>
      <c r="I23" s="43"/>
      <c r="J23" s="44" t="s">
        <v>151</v>
      </c>
      <c r="K23" s="67" t="s">
        <v>262</v>
      </c>
      <c r="L23" s="67" t="s">
        <v>281</v>
      </c>
      <c r="M23" s="159">
        <v>0.5</v>
      </c>
      <c r="N23" s="138"/>
      <c r="O23" s="138"/>
      <c r="P23" s="119"/>
      <c r="Q23" s="118"/>
      <c r="R23" s="5">
        <v>13</v>
      </c>
      <c r="T23" s="5">
        <v>25</v>
      </c>
      <c r="U23" s="5">
        <v>1</v>
      </c>
      <c r="V23" s="5" t="str">
        <f>VLOOKUP('Chủ đề ĐẠI HỌC'!B23,Gốc_Đàotạo!$A$2:$B$46,2,0)</f>
        <v>Nguyễn Quang</v>
      </c>
      <c r="W23" s="5" t="str">
        <f>VLOOKUP(B23,Gốc_Đàotạo!$A$2:$C$46,3,0)</f>
        <v>Phúc</v>
      </c>
      <c r="X23" s="5">
        <v>19</v>
      </c>
    </row>
    <row r="24" spans="1:24" s="5" customFormat="1" ht="27.75" customHeight="1" x14ac:dyDescent="0.25">
      <c r="A24" s="31">
        <v>20</v>
      </c>
      <c r="B24" s="73" t="s">
        <v>132</v>
      </c>
      <c r="C24" s="20" t="s">
        <v>133</v>
      </c>
      <c r="D24" s="21" t="s">
        <v>134</v>
      </c>
      <c r="E24" s="22" t="s">
        <v>129</v>
      </c>
      <c r="F24" s="41" t="s">
        <v>156</v>
      </c>
      <c r="G24" s="42" t="s">
        <v>157</v>
      </c>
      <c r="H24" s="25"/>
      <c r="I24" s="25"/>
      <c r="J24" s="11" t="s">
        <v>151</v>
      </c>
      <c r="K24" s="67" t="s">
        <v>263</v>
      </c>
      <c r="L24" s="67" t="s">
        <v>282</v>
      </c>
      <c r="M24" s="159">
        <v>0.5</v>
      </c>
      <c r="N24" s="138"/>
      <c r="O24" s="138"/>
      <c r="P24" s="119"/>
      <c r="Q24" s="118"/>
      <c r="T24" s="5">
        <v>42</v>
      </c>
      <c r="U24" s="5">
        <v>9</v>
      </c>
      <c r="V24" s="5" t="str">
        <f>VLOOKUP('Chủ đề ĐẠI HỌC'!B24,Gốc_Đàotạo!$A$2:$B$46,2,0)</f>
        <v>Trần Đức</v>
      </c>
      <c r="W24" s="5" t="str">
        <f>VLOOKUP(B24,Gốc_Đàotạo!$A$2:$C$46,3,0)</f>
        <v>Trung</v>
      </c>
      <c r="X24" s="5">
        <v>20</v>
      </c>
    </row>
    <row r="25" spans="1:24" s="5" customFormat="1" ht="27.75" customHeight="1" x14ac:dyDescent="0.25">
      <c r="A25" s="114">
        <v>21</v>
      </c>
      <c r="B25" s="74" t="s">
        <v>121</v>
      </c>
      <c r="C25" s="115" t="s">
        <v>122</v>
      </c>
      <c r="D25" s="116" t="s">
        <v>123</v>
      </c>
      <c r="E25" s="117" t="s">
        <v>112</v>
      </c>
      <c r="F25" s="41" t="s">
        <v>156</v>
      </c>
      <c r="G25" s="42" t="s">
        <v>157</v>
      </c>
      <c r="H25" s="52"/>
      <c r="I25" s="52"/>
      <c r="J25" s="53" t="s">
        <v>151</v>
      </c>
      <c r="K25" s="67" t="s">
        <v>264</v>
      </c>
      <c r="L25" s="67" t="s">
        <v>283</v>
      </c>
      <c r="M25" s="159">
        <v>0.3</v>
      </c>
      <c r="N25" s="138"/>
      <c r="O25" s="138"/>
      <c r="P25" s="119"/>
      <c r="Q25" s="118"/>
      <c r="R25" s="5">
        <v>9</v>
      </c>
      <c r="T25" s="5">
        <v>38</v>
      </c>
      <c r="U25" s="5">
        <v>44</v>
      </c>
      <c r="V25" s="5" t="str">
        <f>VLOOKUP('Chủ đề ĐẠI HỌC'!B25,Gốc_Đàotạo!$A$2:$B$46,2,0)</f>
        <v>Trần Xuân</v>
      </c>
      <c r="W25" s="5" t="str">
        <f>VLOOKUP(B25,Gốc_Đàotạo!$A$2:$C$46,3,0)</f>
        <v>Quí</v>
      </c>
      <c r="X25" s="5">
        <v>21</v>
      </c>
    </row>
    <row r="26" spans="1:24" s="5" customFormat="1" ht="27.75" customHeight="1" x14ac:dyDescent="0.25">
      <c r="A26" s="31">
        <v>22</v>
      </c>
      <c r="B26" s="105" t="s">
        <v>27</v>
      </c>
      <c r="C26" s="110" t="s">
        <v>28</v>
      </c>
      <c r="D26" s="111" t="s">
        <v>29</v>
      </c>
      <c r="E26" s="113" t="s">
        <v>26</v>
      </c>
      <c r="F26" s="41" t="s">
        <v>156</v>
      </c>
      <c r="G26" s="42" t="s">
        <v>157</v>
      </c>
      <c r="H26" s="46"/>
      <c r="I26" s="46"/>
      <c r="J26" s="47"/>
      <c r="K26" s="77" t="s">
        <v>265</v>
      </c>
      <c r="L26" s="77" t="s">
        <v>280</v>
      </c>
      <c r="M26" s="159">
        <v>0.3</v>
      </c>
      <c r="N26" s="138"/>
      <c r="O26" s="138"/>
      <c r="P26" s="119"/>
      <c r="Q26" s="118"/>
      <c r="R26" s="5">
        <v>18</v>
      </c>
      <c r="T26" s="5">
        <v>2</v>
      </c>
      <c r="U26" s="5">
        <v>22</v>
      </c>
      <c r="V26" s="5" t="str">
        <f>VLOOKUP('Chủ đề ĐẠI HỌC'!B26,Gốc_Đàotạo!$A$2:$B$46,2,0)</f>
        <v>Huỳnh Trọng</v>
      </c>
      <c r="W26" s="5" t="str">
        <f>VLOOKUP(B26,Gốc_Đàotạo!$A$2:$C$46,3,0)</f>
        <v>Nhân</v>
      </c>
      <c r="X26" s="5">
        <v>22</v>
      </c>
    </row>
    <row r="27" spans="1:24" s="5" customFormat="1" ht="27.75" customHeight="1" x14ac:dyDescent="0.25">
      <c r="A27" s="37">
        <v>23</v>
      </c>
      <c r="B27" s="109" t="s">
        <v>31</v>
      </c>
      <c r="C27" s="110" t="s">
        <v>32</v>
      </c>
      <c r="D27" s="111" t="s">
        <v>33</v>
      </c>
      <c r="E27" s="112" t="s">
        <v>26</v>
      </c>
      <c r="F27" s="23" t="s">
        <v>162</v>
      </c>
      <c r="G27" s="24" t="s">
        <v>12</v>
      </c>
      <c r="H27" s="46"/>
      <c r="I27" s="46"/>
      <c r="J27" s="47"/>
      <c r="K27" s="67" t="s">
        <v>235</v>
      </c>
      <c r="L27" s="67" t="s">
        <v>236</v>
      </c>
      <c r="M27" s="159">
        <v>0.6</v>
      </c>
      <c r="N27" s="140"/>
      <c r="O27" s="140"/>
      <c r="P27" s="119" t="s">
        <v>284</v>
      </c>
      <c r="Q27" s="118"/>
      <c r="R27" s="5">
        <v>3</v>
      </c>
      <c r="T27" s="5">
        <v>6</v>
      </c>
      <c r="U27" s="5">
        <v>26</v>
      </c>
      <c r="V27" s="5" t="str">
        <f>VLOOKUP('Chủ đề ĐẠI HỌC'!B27,Gốc_Đàotạo!$A$2:$B$46,2,0)</f>
        <v>Lê Văn</v>
      </c>
      <c r="W27" s="5" t="str">
        <f>VLOOKUP(B27,Gốc_Đàotạo!$A$2:$C$46,3,0)</f>
        <v>Tròn</v>
      </c>
      <c r="X27" s="5">
        <v>23</v>
      </c>
    </row>
    <row r="28" spans="1:24" s="5" customFormat="1" ht="27.75" customHeight="1" x14ac:dyDescent="0.25">
      <c r="A28" s="31">
        <v>24</v>
      </c>
      <c r="B28" s="37" t="s">
        <v>34</v>
      </c>
      <c r="C28" s="38" t="s">
        <v>35</v>
      </c>
      <c r="D28" s="39" t="s">
        <v>36</v>
      </c>
      <c r="E28" s="40" t="s">
        <v>37</v>
      </c>
      <c r="F28" s="41" t="s">
        <v>162</v>
      </c>
      <c r="G28" s="42" t="s">
        <v>12</v>
      </c>
      <c r="H28" s="46"/>
      <c r="I28" s="46"/>
      <c r="J28" s="47"/>
      <c r="K28" s="67" t="s">
        <v>237</v>
      </c>
      <c r="L28" s="67" t="s">
        <v>238</v>
      </c>
      <c r="M28" s="159">
        <v>0.3</v>
      </c>
      <c r="N28" s="140"/>
      <c r="O28" s="172" t="s">
        <v>278</v>
      </c>
      <c r="P28" s="144"/>
      <c r="Q28" s="118"/>
      <c r="R28" s="5">
        <v>14</v>
      </c>
      <c r="T28" s="5">
        <v>7</v>
      </c>
      <c r="U28" s="5">
        <v>27</v>
      </c>
      <c r="V28" s="5" t="str">
        <f>VLOOKUP('Chủ đề ĐẠI HỌC'!B28,Gốc_Đàotạo!$A$2:$B$46,2,0)</f>
        <v>Nguyễn Văn</v>
      </c>
      <c r="W28" s="5" t="str">
        <f>VLOOKUP(B28,Gốc_Đàotạo!$A$2:$C$46,3,0)</f>
        <v>Điền</v>
      </c>
      <c r="X28" s="5">
        <v>24</v>
      </c>
    </row>
    <row r="29" spans="1:24" s="5" customFormat="1" ht="27.75" customHeight="1" x14ac:dyDescent="0.25">
      <c r="A29" s="37">
        <v>25</v>
      </c>
      <c r="B29" s="37" t="s">
        <v>38</v>
      </c>
      <c r="C29" s="38" t="s">
        <v>39</v>
      </c>
      <c r="D29" s="39" t="s">
        <v>40</v>
      </c>
      <c r="E29" s="40" t="s">
        <v>41</v>
      </c>
      <c r="F29" s="41" t="s">
        <v>162</v>
      </c>
      <c r="G29" s="42" t="s">
        <v>12</v>
      </c>
      <c r="H29" s="46"/>
      <c r="I29" s="46"/>
      <c r="J29" s="47"/>
      <c r="K29" s="67" t="s">
        <v>239</v>
      </c>
      <c r="L29" s="67" t="s">
        <v>240</v>
      </c>
      <c r="M29" s="159">
        <v>0.7</v>
      </c>
      <c r="N29" s="140"/>
      <c r="O29" s="172"/>
      <c r="P29" s="144"/>
      <c r="Q29" s="118"/>
      <c r="R29" s="5">
        <v>15</v>
      </c>
      <c r="T29" s="5">
        <v>8</v>
      </c>
      <c r="U29" s="5">
        <v>28</v>
      </c>
      <c r="V29" s="5" t="str">
        <f>VLOOKUP('Chủ đề ĐẠI HỌC'!B29,Gốc_Đàotạo!$A$2:$B$46,2,0)</f>
        <v>Ngô Anh</v>
      </c>
      <c r="W29" s="5" t="str">
        <f>VLOOKUP(B29,Gốc_Đàotạo!$A$2:$C$46,3,0)</f>
        <v>Tuấn</v>
      </c>
      <c r="X29" s="5">
        <v>25</v>
      </c>
    </row>
    <row r="30" spans="1:24" s="5" customFormat="1" ht="58.5" customHeight="1" x14ac:dyDescent="0.25">
      <c r="A30" s="31">
        <v>26</v>
      </c>
      <c r="B30" s="37" t="s">
        <v>42</v>
      </c>
      <c r="C30" s="38" t="s">
        <v>43</v>
      </c>
      <c r="D30" s="39" t="s">
        <v>44</v>
      </c>
      <c r="E30" s="40" t="s">
        <v>45</v>
      </c>
      <c r="F30" s="41" t="s">
        <v>162</v>
      </c>
      <c r="G30" s="42" t="s">
        <v>12</v>
      </c>
      <c r="H30" s="46"/>
      <c r="I30" s="46"/>
      <c r="J30" s="47"/>
      <c r="K30" s="67" t="s">
        <v>257</v>
      </c>
      <c r="L30" s="67" t="s">
        <v>257</v>
      </c>
      <c r="M30" s="159">
        <v>0.2</v>
      </c>
      <c r="N30" s="140"/>
      <c r="O30" s="172" t="s">
        <v>278</v>
      </c>
      <c r="P30" s="144"/>
      <c r="Q30" s="127"/>
      <c r="R30" s="5">
        <v>21</v>
      </c>
      <c r="T30" s="5">
        <v>9</v>
      </c>
      <c r="U30" s="5">
        <v>29</v>
      </c>
      <c r="V30" s="5" t="str">
        <f>VLOOKUP('Chủ đề ĐẠI HỌC'!B30,Gốc_Đàotạo!$A$2:$B$46,2,0)</f>
        <v>Trương Nguyễn Anh</v>
      </c>
      <c r="W30" s="5" t="str">
        <f>VLOOKUP(B30,Gốc_Đàotạo!$A$2:$C$46,3,0)</f>
        <v>Khoa</v>
      </c>
      <c r="X30" s="5">
        <v>26</v>
      </c>
    </row>
    <row r="31" spans="1:24" s="5" customFormat="1" ht="27" customHeight="1" x14ac:dyDescent="0.25">
      <c r="A31" s="48">
        <v>27</v>
      </c>
      <c r="B31" s="48" t="s">
        <v>93</v>
      </c>
      <c r="C31" s="49" t="s">
        <v>94</v>
      </c>
      <c r="D31" s="50" t="s">
        <v>95</v>
      </c>
      <c r="E31" s="51" t="s">
        <v>92</v>
      </c>
      <c r="F31" s="62" t="s">
        <v>162</v>
      </c>
      <c r="G31" s="63" t="s">
        <v>12</v>
      </c>
      <c r="H31" s="46"/>
      <c r="I31" s="46"/>
      <c r="J31" s="47"/>
      <c r="K31" s="173" t="s">
        <v>241</v>
      </c>
      <c r="L31" s="192" t="s">
        <v>242</v>
      </c>
      <c r="M31" s="161" t="s">
        <v>285</v>
      </c>
      <c r="N31" s="141"/>
      <c r="O31" s="141"/>
      <c r="P31" s="128"/>
      <c r="Q31" s="130"/>
      <c r="R31" s="5">
        <v>16</v>
      </c>
      <c r="T31" s="5">
        <v>28</v>
      </c>
      <c r="U31" s="5">
        <v>38</v>
      </c>
      <c r="V31" s="5" t="str">
        <f>VLOOKUP('Chủ đề ĐẠI HỌC'!B31,Gốc_Đàotạo!$A$2:$B$46,2,0)</f>
        <v>Phan Minh</v>
      </c>
      <c r="W31" s="5" t="str">
        <f>VLOOKUP(B31,Gốc_Đàotạo!$A$2:$C$46,3,0)</f>
        <v>Triết</v>
      </c>
      <c r="X31" s="5">
        <v>27</v>
      </c>
    </row>
    <row r="32" spans="1:24" s="5" customFormat="1" ht="27" customHeight="1" x14ac:dyDescent="0.25">
      <c r="A32" s="9">
        <v>28</v>
      </c>
      <c r="B32" s="9" t="s">
        <v>96</v>
      </c>
      <c r="C32" s="20" t="s">
        <v>35</v>
      </c>
      <c r="D32" s="21" t="s">
        <v>97</v>
      </c>
      <c r="E32" s="22" t="s">
        <v>92</v>
      </c>
      <c r="F32" s="23" t="s">
        <v>162</v>
      </c>
      <c r="G32" s="24" t="s">
        <v>12</v>
      </c>
      <c r="H32" s="46"/>
      <c r="I32" s="46"/>
      <c r="J32" s="47"/>
      <c r="K32" s="173"/>
      <c r="L32" s="192"/>
      <c r="M32" s="162" t="s">
        <v>285</v>
      </c>
      <c r="N32" s="142"/>
      <c r="O32" s="142"/>
      <c r="P32" s="129"/>
      <c r="Q32" s="131"/>
      <c r="R32" s="5">
        <v>28</v>
      </c>
      <c r="T32" s="5">
        <v>29</v>
      </c>
      <c r="U32" s="5">
        <v>39</v>
      </c>
      <c r="V32" s="5" t="str">
        <f>VLOOKUP('Chủ đề ĐẠI HỌC'!B32,Gốc_Đàotạo!$A$2:$B$46,2,0)</f>
        <v>Nguyễn Văn</v>
      </c>
      <c r="W32" s="5" t="str">
        <f>VLOOKUP(B32,Gốc_Đàotạo!$A$2:$C$46,3,0)</f>
        <v>Xuyên</v>
      </c>
      <c r="X32" s="5">
        <v>28</v>
      </c>
    </row>
    <row r="33" spans="1:24" s="5" customFormat="1" ht="27.75" customHeight="1" x14ac:dyDescent="0.25">
      <c r="A33" s="37">
        <v>29</v>
      </c>
      <c r="B33" s="31" t="s">
        <v>194</v>
      </c>
      <c r="C33" s="32" t="s">
        <v>195</v>
      </c>
      <c r="D33" s="65" t="s">
        <v>196</v>
      </c>
      <c r="E33" s="34" t="s">
        <v>100</v>
      </c>
      <c r="F33" s="55" t="s">
        <v>162</v>
      </c>
      <c r="G33" s="56" t="s">
        <v>12</v>
      </c>
      <c r="H33" s="25"/>
      <c r="I33" s="25"/>
      <c r="J33" s="11"/>
      <c r="K33" s="77" t="s">
        <v>243</v>
      </c>
      <c r="L33" s="77" t="s">
        <v>244</v>
      </c>
      <c r="M33" s="159">
        <v>0.6</v>
      </c>
      <c r="N33" s="140"/>
      <c r="O33" s="140"/>
      <c r="P33" s="119"/>
      <c r="Q33" s="118" t="s">
        <v>198</v>
      </c>
      <c r="V33" s="5" t="str">
        <f>VLOOKUP('Chủ đề ĐẠI HỌC'!B33,Gốc_Đàotạo!$A$2:$B$46,2,0)</f>
        <v>Nguyễn Tuấn</v>
      </c>
      <c r="W33" s="5" t="str">
        <f>VLOOKUP(B33,Gốc_Đàotạo!$A$2:$C$46,3,0)</f>
        <v>Anh</v>
      </c>
      <c r="X33" s="5">
        <v>29</v>
      </c>
    </row>
    <row r="34" spans="1:24" s="5" customFormat="1" ht="42.75" customHeight="1" x14ac:dyDescent="0.25">
      <c r="A34" s="31">
        <v>30</v>
      </c>
      <c r="B34" s="37" t="s">
        <v>191</v>
      </c>
      <c r="C34" s="38" t="s">
        <v>192</v>
      </c>
      <c r="D34" s="66" t="s">
        <v>193</v>
      </c>
      <c r="E34" s="40" t="s">
        <v>92</v>
      </c>
      <c r="F34" s="41" t="s">
        <v>162</v>
      </c>
      <c r="G34" s="42" t="s">
        <v>12</v>
      </c>
      <c r="H34" s="52"/>
      <c r="I34" s="52"/>
      <c r="J34" s="60"/>
      <c r="K34" s="77" t="s">
        <v>256</v>
      </c>
      <c r="L34" s="78"/>
      <c r="M34" s="159">
        <v>0.3</v>
      </c>
      <c r="N34" s="143"/>
      <c r="O34" s="143"/>
      <c r="P34" s="132" t="s">
        <v>284</v>
      </c>
      <c r="Q34" s="118" t="s">
        <v>198</v>
      </c>
      <c r="V34" s="5" t="str">
        <f>VLOOKUP('Chủ đề ĐẠI HỌC'!B34,Gốc_Đàotạo!$A$2:$B$46,2,0)</f>
        <v>Lê Quốc</v>
      </c>
      <c r="W34" s="5" t="str">
        <f>VLOOKUP(B34,Gốc_Đàotạo!$A$2:$C$46,3,0)</f>
        <v>Thái</v>
      </c>
      <c r="X34" s="5">
        <v>30</v>
      </c>
    </row>
    <row r="35" spans="1:24" s="5" customFormat="1" ht="37.5" customHeight="1" x14ac:dyDescent="0.25">
      <c r="A35" s="37">
        <v>31</v>
      </c>
      <c r="B35" s="37" t="s">
        <v>46</v>
      </c>
      <c r="C35" s="38" t="s">
        <v>47</v>
      </c>
      <c r="D35" s="39" t="s">
        <v>44</v>
      </c>
      <c r="E35" s="40" t="s">
        <v>48</v>
      </c>
      <c r="F35" s="41" t="s">
        <v>158</v>
      </c>
      <c r="G35" s="42" t="s">
        <v>159</v>
      </c>
      <c r="H35" s="46"/>
      <c r="I35" s="46"/>
      <c r="J35" s="47"/>
      <c r="K35" s="79" t="s">
        <v>199</v>
      </c>
      <c r="L35" s="120" t="s">
        <v>267</v>
      </c>
      <c r="M35" s="157"/>
      <c r="N35" s="147"/>
      <c r="O35" s="144" t="s">
        <v>278</v>
      </c>
      <c r="P35" s="132"/>
      <c r="Q35" s="127" t="s">
        <v>279</v>
      </c>
      <c r="R35" s="5">
        <v>22</v>
      </c>
      <c r="T35" s="5">
        <v>10</v>
      </c>
      <c r="U35" s="5">
        <v>30</v>
      </c>
      <c r="V35" s="5" t="str">
        <f>VLOOKUP('Chủ đề ĐẠI HỌC'!B35,Gốc_Đàotạo!$A$2:$B$46,2,0)</f>
        <v>Nguyễn Minh</v>
      </c>
      <c r="W35" s="5" t="str">
        <f>VLOOKUP(B35,Gốc_Đàotạo!$A$2:$C$46,3,0)</f>
        <v>Khoa</v>
      </c>
      <c r="X35" s="5">
        <v>31</v>
      </c>
    </row>
    <row r="36" spans="1:24" s="5" customFormat="1" ht="42.75" customHeight="1" x14ac:dyDescent="0.25">
      <c r="A36" s="48">
        <v>32</v>
      </c>
      <c r="B36" s="6" t="s">
        <v>49</v>
      </c>
      <c r="C36" s="13" t="s">
        <v>50</v>
      </c>
      <c r="D36" s="14" t="s">
        <v>51</v>
      </c>
      <c r="E36" s="15" t="s">
        <v>52</v>
      </c>
      <c r="F36" s="16" t="s">
        <v>158</v>
      </c>
      <c r="G36" s="17" t="s">
        <v>159</v>
      </c>
      <c r="H36" s="46"/>
      <c r="I36" s="46"/>
      <c r="J36" s="47"/>
      <c r="K36" s="193" t="s">
        <v>200</v>
      </c>
      <c r="L36" s="191" t="s">
        <v>268</v>
      </c>
      <c r="M36" s="189">
        <v>0.5</v>
      </c>
      <c r="N36" s="145"/>
      <c r="O36" s="145"/>
      <c r="P36" s="133"/>
      <c r="Q36" s="107"/>
      <c r="R36" s="5">
        <v>36</v>
      </c>
      <c r="T36" s="5">
        <v>11</v>
      </c>
      <c r="U36" s="5">
        <v>31</v>
      </c>
      <c r="V36" s="5" t="str">
        <f>VLOOKUP('Chủ đề ĐẠI HỌC'!B36,Gốc_Đàotạo!$A$2:$B$46,2,0)</f>
        <v>Quách Đình</v>
      </c>
      <c r="W36" s="5" t="str">
        <f>VLOOKUP(B36,Gốc_Đàotạo!$A$2:$C$46,3,0)</f>
        <v>Chung</v>
      </c>
      <c r="X36" s="5">
        <v>32</v>
      </c>
    </row>
    <row r="37" spans="1:24" s="5" customFormat="1" ht="27.75" customHeight="1" x14ac:dyDescent="0.25">
      <c r="A37" s="9">
        <v>33</v>
      </c>
      <c r="B37" s="9" t="s">
        <v>53</v>
      </c>
      <c r="C37" s="20" t="s">
        <v>54</v>
      </c>
      <c r="D37" s="21" t="s">
        <v>29</v>
      </c>
      <c r="E37" s="22" t="s">
        <v>52</v>
      </c>
      <c r="F37" s="23" t="s">
        <v>158</v>
      </c>
      <c r="G37" s="24" t="s">
        <v>159</v>
      </c>
      <c r="H37" s="46"/>
      <c r="I37" s="46"/>
      <c r="J37" s="47"/>
      <c r="K37" s="194"/>
      <c r="L37" s="191"/>
      <c r="M37" s="190"/>
      <c r="N37" s="146"/>
      <c r="O37" s="146"/>
      <c r="P37" s="134"/>
      <c r="Q37" s="108"/>
      <c r="R37" s="5">
        <v>37</v>
      </c>
      <c r="T37" s="5">
        <v>12</v>
      </c>
      <c r="U37" s="5">
        <v>32</v>
      </c>
      <c r="V37" s="5" t="str">
        <f>VLOOKUP('Chủ đề ĐẠI HỌC'!B37,Gốc_Đàotạo!$A$2:$B$46,2,0)</f>
        <v>Dương Thành</v>
      </c>
      <c r="W37" s="5" t="str">
        <f>VLOOKUP(B37,Gốc_Đàotạo!$A$2:$C$46,3,0)</f>
        <v>Nhân</v>
      </c>
      <c r="X37" s="5">
        <v>33</v>
      </c>
    </row>
    <row r="38" spans="1:24" s="5" customFormat="1" ht="27.75" customHeight="1" x14ac:dyDescent="0.25">
      <c r="A38" s="31">
        <v>34</v>
      </c>
      <c r="B38" s="37" t="s">
        <v>55</v>
      </c>
      <c r="C38" s="38" t="s">
        <v>56</v>
      </c>
      <c r="D38" s="39" t="s">
        <v>57</v>
      </c>
      <c r="E38" s="40" t="s">
        <v>52</v>
      </c>
      <c r="F38" s="41" t="s">
        <v>158</v>
      </c>
      <c r="G38" s="42" t="s">
        <v>159</v>
      </c>
      <c r="H38" s="46"/>
      <c r="I38" s="46"/>
      <c r="J38" s="47"/>
      <c r="K38" s="67" t="s">
        <v>201</v>
      </c>
      <c r="L38" s="75" t="s">
        <v>269</v>
      </c>
      <c r="M38" s="163">
        <v>0.25</v>
      </c>
      <c r="N38" s="147"/>
      <c r="O38" s="144" t="s">
        <v>278</v>
      </c>
      <c r="P38" s="132"/>
      <c r="Q38" s="118"/>
      <c r="R38" s="5">
        <v>40</v>
      </c>
      <c r="T38" s="5">
        <v>13</v>
      </c>
      <c r="U38" s="5">
        <v>33</v>
      </c>
      <c r="V38" s="5" t="str">
        <f>VLOOKUP('Chủ đề ĐẠI HỌC'!B38,Gốc_Đàotạo!$A$2:$B$46,2,0)</f>
        <v>Nguyễn Cao</v>
      </c>
      <c r="W38" s="5" t="str">
        <f>VLOOKUP(B38,Gốc_Đàotạo!$A$2:$C$46,3,0)</f>
        <v>Thăng</v>
      </c>
      <c r="X38" s="5">
        <v>34</v>
      </c>
    </row>
    <row r="39" spans="1:24" s="5" customFormat="1" ht="27.75" customHeight="1" x14ac:dyDescent="0.25">
      <c r="A39" s="37">
        <v>35</v>
      </c>
      <c r="B39" s="48" t="s">
        <v>189</v>
      </c>
      <c r="C39" s="49" t="s">
        <v>190</v>
      </c>
      <c r="D39" s="64" t="s">
        <v>69</v>
      </c>
      <c r="E39" s="51" t="s">
        <v>68</v>
      </c>
      <c r="F39" s="62" t="s">
        <v>158</v>
      </c>
      <c r="G39" s="63" t="s">
        <v>159</v>
      </c>
      <c r="H39" s="46"/>
      <c r="I39" s="46"/>
      <c r="J39" s="47"/>
      <c r="K39" s="67" t="s">
        <v>202</v>
      </c>
      <c r="L39" s="75" t="s">
        <v>270</v>
      </c>
      <c r="M39" s="159">
        <v>0.5</v>
      </c>
      <c r="N39" s="147"/>
      <c r="O39" s="147"/>
      <c r="P39" s="132"/>
      <c r="Q39" s="118" t="s">
        <v>198</v>
      </c>
      <c r="V39" s="5" t="str">
        <f>VLOOKUP('Chủ đề ĐẠI HỌC'!B39,Gốc_Đàotạo!$A$2:$B$46,2,0)</f>
        <v>Trần Đăng</v>
      </c>
      <c r="W39" s="5" t="str">
        <f>VLOOKUP(B39,Gốc_Đàotạo!$A$2:$C$46,3,0)</f>
        <v>Duy</v>
      </c>
      <c r="X39" s="5">
        <v>35</v>
      </c>
    </row>
    <row r="40" spans="1:24" s="5" customFormat="1" ht="27.75" customHeight="1" x14ac:dyDescent="0.25">
      <c r="A40" s="48">
        <v>36</v>
      </c>
      <c r="B40" s="6" t="s">
        <v>75</v>
      </c>
      <c r="C40" s="13" t="s">
        <v>76</v>
      </c>
      <c r="D40" s="14" t="s">
        <v>77</v>
      </c>
      <c r="E40" s="15" t="s">
        <v>68</v>
      </c>
      <c r="F40" s="16" t="s">
        <v>166</v>
      </c>
      <c r="G40" s="17" t="s">
        <v>167</v>
      </c>
      <c r="H40" s="43"/>
      <c r="I40" s="43"/>
      <c r="J40" s="44" t="s">
        <v>153</v>
      </c>
      <c r="K40" s="173" t="s">
        <v>248</v>
      </c>
      <c r="L40" s="191" t="s">
        <v>249</v>
      </c>
      <c r="M40" s="164">
        <v>50</v>
      </c>
      <c r="N40" s="148"/>
      <c r="O40" s="148"/>
      <c r="P40" s="135"/>
      <c r="Q40" s="54"/>
      <c r="R40" s="5">
        <v>33</v>
      </c>
      <c r="T40" s="5">
        <v>21</v>
      </c>
      <c r="U40" s="5">
        <v>11</v>
      </c>
      <c r="V40" s="5" t="str">
        <f>VLOOKUP('Chủ đề ĐẠI HỌC'!B40,Gốc_Đàotạo!$A$2:$B$46,2,0)</f>
        <v>Phạm Quốc</v>
      </c>
      <c r="W40" s="5" t="str">
        <f>VLOOKUP(B40,Gốc_Đàotạo!$A$2:$C$46,3,0)</f>
        <v>Thắng</v>
      </c>
      <c r="X40" s="5">
        <v>36</v>
      </c>
    </row>
    <row r="41" spans="1:24" s="5" customFormat="1" ht="27.75" customHeight="1" x14ac:dyDescent="0.25">
      <c r="A41" s="9">
        <v>37</v>
      </c>
      <c r="B41" s="9" t="s">
        <v>98</v>
      </c>
      <c r="C41" s="20" t="s">
        <v>99</v>
      </c>
      <c r="D41" s="21" t="s">
        <v>60</v>
      </c>
      <c r="E41" s="22" t="s">
        <v>100</v>
      </c>
      <c r="F41" s="23" t="s">
        <v>166</v>
      </c>
      <c r="G41" s="24" t="s">
        <v>167</v>
      </c>
      <c r="H41" s="46"/>
      <c r="I41" s="46"/>
      <c r="J41" s="47"/>
      <c r="K41" s="173"/>
      <c r="L41" s="191"/>
      <c r="M41" s="165">
        <v>50</v>
      </c>
      <c r="N41" s="149"/>
      <c r="O41" s="149"/>
      <c r="P41" s="100"/>
      <c r="Q41" s="108"/>
      <c r="R41" s="5">
        <v>29</v>
      </c>
      <c r="T41" s="5">
        <v>30</v>
      </c>
      <c r="U41" s="5">
        <v>40</v>
      </c>
      <c r="V41" s="5" t="str">
        <f>VLOOKUP('Chủ đề ĐẠI HỌC'!B41,Gốc_Đàotạo!$A$2:$B$46,2,0)</f>
        <v>Nguyễn Duy</v>
      </c>
      <c r="W41" s="5" t="str">
        <f>VLOOKUP(B41,Gốc_Đàotạo!$A$2:$C$46,3,0)</f>
        <v>Khanh</v>
      </c>
      <c r="X41" s="5">
        <v>37</v>
      </c>
    </row>
    <row r="42" spans="1:24" s="5" customFormat="1" ht="27.75" customHeight="1" x14ac:dyDescent="0.25">
      <c r="A42" s="31">
        <v>38</v>
      </c>
      <c r="B42" s="31" t="s">
        <v>73</v>
      </c>
      <c r="C42" s="32" t="s">
        <v>74</v>
      </c>
      <c r="D42" s="33" t="s">
        <v>30</v>
      </c>
      <c r="E42" s="34" t="s">
        <v>68</v>
      </c>
      <c r="F42" s="55" t="s">
        <v>166</v>
      </c>
      <c r="G42" s="56" t="s">
        <v>167</v>
      </c>
      <c r="H42" s="35"/>
      <c r="I42" s="35"/>
      <c r="J42" s="36" t="s">
        <v>154</v>
      </c>
      <c r="K42" s="67" t="s">
        <v>258</v>
      </c>
      <c r="L42" s="67" t="s">
        <v>259</v>
      </c>
      <c r="M42" s="166">
        <v>50</v>
      </c>
      <c r="N42" s="150"/>
      <c r="O42" s="150"/>
      <c r="P42" s="101"/>
      <c r="Q42" s="118"/>
      <c r="R42" s="5">
        <v>32</v>
      </c>
      <c r="T42" s="5">
        <v>20</v>
      </c>
      <c r="U42" s="5">
        <v>12</v>
      </c>
      <c r="V42" s="5" t="str">
        <f>VLOOKUP('Chủ đề ĐẠI HỌC'!B42,Gốc_Đàotạo!$A$2:$B$46,2,0)</f>
        <v>Nguyễn Thanh</v>
      </c>
      <c r="W42" s="5" t="str">
        <f>VLOOKUP(B42,Gốc_Đàotạo!$A$2:$C$46,3,0)</f>
        <v>Tân</v>
      </c>
      <c r="X42" s="5">
        <v>38</v>
      </c>
    </row>
    <row r="43" spans="1:24" s="5" customFormat="1" ht="27.75" customHeight="1" x14ac:dyDescent="0.25">
      <c r="A43" s="37">
        <v>39</v>
      </c>
      <c r="B43" s="37" t="s">
        <v>113</v>
      </c>
      <c r="C43" s="38" t="s">
        <v>114</v>
      </c>
      <c r="D43" s="39" t="s">
        <v>115</v>
      </c>
      <c r="E43" s="40" t="s">
        <v>112</v>
      </c>
      <c r="F43" s="41" t="s">
        <v>166</v>
      </c>
      <c r="G43" s="42" t="s">
        <v>167</v>
      </c>
      <c r="H43" s="43"/>
      <c r="I43" s="43"/>
      <c r="J43" s="44" t="s">
        <v>153</v>
      </c>
      <c r="K43" s="67" t="s">
        <v>260</v>
      </c>
      <c r="L43" s="67" t="s">
        <v>261</v>
      </c>
      <c r="M43" s="167">
        <v>50</v>
      </c>
      <c r="N43" s="151"/>
      <c r="O43" s="151"/>
      <c r="P43" s="102"/>
      <c r="Q43" s="118"/>
      <c r="R43" s="5">
        <v>26</v>
      </c>
      <c r="T43" s="5">
        <v>35</v>
      </c>
      <c r="U43" s="5">
        <v>43</v>
      </c>
      <c r="V43" s="5" t="str">
        <f>VLOOKUP('Chủ đề ĐẠI HỌC'!B43,Gốc_Đàotạo!$A$2:$B$46,2,0)</f>
        <v>Trần Quốc</v>
      </c>
      <c r="W43" s="5" t="str">
        <f>VLOOKUP(B43,Gốc_Đàotạo!$A$2:$C$46,3,0)</f>
        <v>Danh</v>
      </c>
      <c r="X43" s="5">
        <v>39</v>
      </c>
    </row>
    <row r="44" spans="1:24" s="5" customFormat="1" ht="27.75" customHeight="1" x14ac:dyDescent="0.25">
      <c r="A44" s="48">
        <v>40</v>
      </c>
      <c r="B44" s="6" t="s">
        <v>104</v>
      </c>
      <c r="C44" s="13" t="s">
        <v>105</v>
      </c>
      <c r="D44" s="14" t="s">
        <v>106</v>
      </c>
      <c r="E44" s="15" t="s">
        <v>100</v>
      </c>
      <c r="F44" s="16" t="s">
        <v>168</v>
      </c>
      <c r="G44" s="17" t="s">
        <v>169</v>
      </c>
      <c r="H44" s="46"/>
      <c r="I44" s="46"/>
      <c r="J44" s="47"/>
      <c r="K44" s="173" t="s">
        <v>211</v>
      </c>
      <c r="L44" s="173" t="s">
        <v>245</v>
      </c>
      <c r="M44" s="155">
        <v>50</v>
      </c>
      <c r="N44" s="136"/>
      <c r="O44" s="136"/>
      <c r="P44" s="123"/>
      <c r="Q44" s="107"/>
      <c r="R44" s="5">
        <v>5</v>
      </c>
      <c r="T44" s="5">
        <v>32</v>
      </c>
      <c r="U44" s="5">
        <v>41</v>
      </c>
      <c r="V44" s="5" t="str">
        <f>VLOOKUP('Chủ đề ĐẠI HỌC'!B44,Gốc_Đàotạo!$A$2:$B$46,2,0)</f>
        <v>Lê Gia</v>
      </c>
      <c r="W44" s="5" t="str">
        <f>VLOOKUP(B44,Gốc_Đàotạo!$A$2:$C$46,3,0)</f>
        <v>Quân</v>
      </c>
      <c r="X44" s="5">
        <v>40</v>
      </c>
    </row>
    <row r="45" spans="1:24" s="5" customFormat="1" ht="27.75" customHeight="1" x14ac:dyDescent="0.25">
      <c r="A45" s="9">
        <v>41</v>
      </c>
      <c r="B45" s="9" t="s">
        <v>107</v>
      </c>
      <c r="C45" s="20" t="s">
        <v>47</v>
      </c>
      <c r="D45" s="21" t="s">
        <v>108</v>
      </c>
      <c r="E45" s="22" t="s">
        <v>100</v>
      </c>
      <c r="F45" s="23" t="s">
        <v>168</v>
      </c>
      <c r="G45" s="24" t="s">
        <v>169</v>
      </c>
      <c r="H45" s="46"/>
      <c r="I45" s="46"/>
      <c r="J45" s="47"/>
      <c r="K45" s="173"/>
      <c r="L45" s="173"/>
      <c r="M45" s="156">
        <v>50</v>
      </c>
      <c r="N45" s="137"/>
      <c r="O45" s="137"/>
      <c r="P45" s="125"/>
      <c r="Q45" s="108"/>
      <c r="R45" s="5">
        <v>6</v>
      </c>
      <c r="T45" s="5">
        <v>33</v>
      </c>
      <c r="U45" s="5">
        <v>42</v>
      </c>
      <c r="V45" s="5" t="str">
        <f>VLOOKUP('Chủ đề ĐẠI HỌC'!B45,Gốc_Đàotạo!$A$2:$B$46,2,0)</f>
        <v>Nguyễn Minh</v>
      </c>
      <c r="W45" s="5" t="str">
        <f>VLOOKUP(B45,Gốc_Đàotạo!$A$2:$C$46,3,0)</f>
        <v>Trường</v>
      </c>
      <c r="X45" s="5">
        <v>41</v>
      </c>
    </row>
    <row r="46" spans="1:24" s="5" customFormat="1" ht="27.75" customHeight="1" x14ac:dyDescent="0.25">
      <c r="A46" s="48">
        <v>42</v>
      </c>
      <c r="B46" s="6" t="s">
        <v>143</v>
      </c>
      <c r="C46" s="13" t="s">
        <v>144</v>
      </c>
      <c r="D46" s="14" t="s">
        <v>145</v>
      </c>
      <c r="E46" s="15" t="s">
        <v>142</v>
      </c>
      <c r="F46" s="16" t="s">
        <v>168</v>
      </c>
      <c r="G46" s="17" t="s">
        <v>169</v>
      </c>
      <c r="H46" s="46"/>
      <c r="I46" s="46"/>
      <c r="J46" s="47"/>
      <c r="K46" s="173" t="s">
        <v>246</v>
      </c>
      <c r="L46" s="173" t="s">
        <v>247</v>
      </c>
      <c r="M46" s="155">
        <v>40</v>
      </c>
      <c r="N46" s="136"/>
      <c r="O46" s="136"/>
      <c r="P46" s="123"/>
      <c r="Q46" s="174" t="s">
        <v>271</v>
      </c>
      <c r="T46" s="5">
        <v>48</v>
      </c>
      <c r="U46" s="5">
        <v>48</v>
      </c>
      <c r="V46" s="61" t="e">
        <f>VLOOKUP('Chủ đề ĐẠI HỌC'!B46,Gốc_Đàotạo!$A$2:$B$46,2,0)</f>
        <v>#N/A</v>
      </c>
      <c r="W46" s="61" t="e">
        <f>VLOOKUP(B46,Gốc_Đàotạo!$A$2:$C$46,3,0)</f>
        <v>#N/A</v>
      </c>
      <c r="X46" s="5">
        <v>42</v>
      </c>
    </row>
    <row r="47" spans="1:24" s="5" customFormat="1" ht="27.75" customHeight="1" x14ac:dyDescent="0.25">
      <c r="A47" s="9">
        <v>43</v>
      </c>
      <c r="B47" s="9" t="s">
        <v>146</v>
      </c>
      <c r="C47" s="20" t="s">
        <v>147</v>
      </c>
      <c r="D47" s="21" t="s">
        <v>14</v>
      </c>
      <c r="E47" s="22" t="s">
        <v>142</v>
      </c>
      <c r="F47" s="23" t="s">
        <v>168</v>
      </c>
      <c r="G47" s="24" t="s">
        <v>169</v>
      </c>
      <c r="H47" s="46"/>
      <c r="I47" s="46"/>
      <c r="J47" s="47"/>
      <c r="K47" s="173"/>
      <c r="L47" s="173"/>
      <c r="M47" s="156">
        <v>40</v>
      </c>
      <c r="N47" s="137"/>
      <c r="O47" s="137"/>
      <c r="P47" s="125"/>
      <c r="Q47" s="175"/>
      <c r="T47" s="5">
        <v>49</v>
      </c>
      <c r="U47" s="5">
        <v>49</v>
      </c>
      <c r="V47" s="61" t="e">
        <f>VLOOKUP('Chủ đề ĐẠI HỌC'!B47,Gốc_Đàotạo!$A$2:$B$46,2,0)</f>
        <v>#N/A</v>
      </c>
      <c r="W47" s="61" t="e">
        <f>VLOOKUP(B47,Gốc_Đàotạo!$A$2:$C$46,3,0)</f>
        <v>#N/A</v>
      </c>
      <c r="X47" s="5">
        <v>43</v>
      </c>
    </row>
  </sheetData>
  <autoFilter ref="A4:AC47">
    <filterColumn colId="2" showButton="0"/>
    <filterColumn colId="5" showButton="0"/>
  </autoFilter>
  <sortState ref="A4:Y43">
    <sortCondition ref="Q4:Q43"/>
  </sortState>
  <mergeCells count="27">
    <mergeCell ref="M36:M37"/>
    <mergeCell ref="K40:K41"/>
    <mergeCell ref="L40:L41"/>
    <mergeCell ref="L31:L32"/>
    <mergeCell ref="K31:K32"/>
    <mergeCell ref="K36:K37"/>
    <mergeCell ref="L36:L37"/>
    <mergeCell ref="A1:Q1"/>
    <mergeCell ref="K5:K6"/>
    <mergeCell ref="K9:K10"/>
    <mergeCell ref="L5:L6"/>
    <mergeCell ref="L9:L10"/>
    <mergeCell ref="A3:A4"/>
    <mergeCell ref="B3:B4"/>
    <mergeCell ref="C3:D4"/>
    <mergeCell ref="E3:E4"/>
    <mergeCell ref="F3:G4"/>
    <mergeCell ref="K3:K4"/>
    <mergeCell ref="L3:L4"/>
    <mergeCell ref="M3:M4"/>
    <mergeCell ref="N3:P3"/>
    <mergeCell ref="Q3:Q4"/>
    <mergeCell ref="K44:K45"/>
    <mergeCell ref="L44:L45"/>
    <mergeCell ref="K46:K47"/>
    <mergeCell ref="L46:L47"/>
    <mergeCell ref="Q46:Q47"/>
  </mergeCells>
  <pageMargins left="0.25" right="0.25" top="0.5" bottom="0.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V5"/>
  <sheetViews>
    <sheetView topLeftCell="O1" zoomScale="86" zoomScaleNormal="86" workbookViewId="0">
      <selection activeCell="U1" sqref="U1:AM1048576"/>
    </sheetView>
  </sheetViews>
  <sheetFormatPr defaultColWidth="8.85546875" defaultRowHeight="15" x14ac:dyDescent="0.25"/>
  <cols>
    <col min="1" max="1" width="4.85546875" style="26" customWidth="1"/>
    <col min="2" max="2" width="12.28515625" style="5" customWidth="1"/>
    <col min="3" max="3" width="18.42578125" style="7" bestFit="1" customWidth="1"/>
    <col min="4" max="4" width="6.7109375" style="7" bestFit="1" customWidth="1"/>
    <col min="5" max="5" width="10.140625" style="26" customWidth="1"/>
    <col min="6" max="6" width="14.85546875" style="3" customWidth="1"/>
    <col min="7" max="7" width="6.28515625" style="3" customWidth="1"/>
    <col min="8" max="9" width="10.7109375" style="26" hidden="1" customWidth="1"/>
    <col min="10" max="10" width="14" style="26" customWidth="1"/>
    <col min="11" max="12" width="33.7109375" style="26" customWidth="1"/>
    <col min="13" max="16" width="14.28515625" style="26" customWidth="1"/>
    <col min="17" max="17" width="14.28515625" style="12" customWidth="1"/>
    <col min="18" max="18" width="9.140625" style="26" hidden="1" customWidth="1"/>
    <col min="19" max="19" width="8.85546875" style="26" hidden="1" customWidth="1"/>
    <col min="20" max="20" width="0" style="26" hidden="1" customWidth="1"/>
    <col min="21" max="21" width="12.5703125" style="26" hidden="1" customWidth="1"/>
    <col min="22" max="39" width="0" style="26" hidden="1" customWidth="1"/>
    <col min="40" max="16384" width="8.85546875" style="26"/>
  </cols>
  <sheetData>
    <row r="1" spans="1:22" s="1" customFormat="1" ht="46.5" customHeight="1" x14ac:dyDescent="0.25">
      <c r="A1" s="176" t="s">
        <v>287</v>
      </c>
      <c r="B1" s="176"/>
      <c r="C1" s="176"/>
      <c r="D1" s="176"/>
      <c r="E1" s="176"/>
      <c r="F1" s="177"/>
      <c r="G1" s="177"/>
      <c r="H1" s="177"/>
      <c r="I1" s="177"/>
      <c r="J1" s="177"/>
      <c r="K1" s="177"/>
      <c r="L1" s="177"/>
      <c r="M1" s="177"/>
      <c r="N1" s="177"/>
      <c r="O1" s="177"/>
      <c r="P1" s="177"/>
      <c r="Q1" s="177"/>
    </row>
    <row r="2" spans="1:22" ht="10.5" customHeight="1" x14ac:dyDescent="0.25"/>
    <row r="3" spans="1:22" s="4" customFormat="1" ht="24.75" customHeight="1" x14ac:dyDescent="0.25">
      <c r="A3" s="29" t="s">
        <v>0</v>
      </c>
      <c r="B3" s="29" t="s">
        <v>4</v>
      </c>
      <c r="C3" s="186" t="s">
        <v>6</v>
      </c>
      <c r="D3" s="188"/>
      <c r="E3" s="29" t="s">
        <v>5</v>
      </c>
      <c r="F3" s="195" t="s">
        <v>1</v>
      </c>
      <c r="G3" s="195"/>
      <c r="H3" s="29" t="s">
        <v>3</v>
      </c>
      <c r="I3" s="29"/>
      <c r="J3" s="29" t="s">
        <v>7</v>
      </c>
      <c r="K3" s="29" t="s">
        <v>9</v>
      </c>
      <c r="L3" s="58"/>
      <c r="M3" s="178" t="s">
        <v>273</v>
      </c>
      <c r="N3" s="186" t="s">
        <v>274</v>
      </c>
      <c r="O3" s="187"/>
      <c r="P3" s="188"/>
      <c r="Q3" s="29" t="s">
        <v>2</v>
      </c>
    </row>
    <row r="4" spans="1:22" s="4" customFormat="1" ht="24.75" customHeight="1" x14ac:dyDescent="0.25">
      <c r="A4" s="81"/>
      <c r="B4" s="81"/>
      <c r="C4" s="82"/>
      <c r="D4" s="83"/>
      <c r="E4" s="82"/>
      <c r="F4" s="82"/>
      <c r="G4" s="83"/>
      <c r="H4" s="81"/>
      <c r="I4" s="81"/>
      <c r="J4" s="81"/>
      <c r="K4" s="81"/>
      <c r="L4" s="81"/>
      <c r="M4" s="179"/>
      <c r="N4" s="106" t="s">
        <v>275</v>
      </c>
      <c r="O4" s="106" t="s">
        <v>276</v>
      </c>
      <c r="P4" s="106" t="s">
        <v>277</v>
      </c>
      <c r="Q4" s="81"/>
    </row>
    <row r="5" spans="1:22" s="5" customFormat="1" ht="27.75" customHeight="1" x14ac:dyDescent="0.25">
      <c r="A5" s="9">
        <v>1</v>
      </c>
      <c r="B5" s="9" t="s">
        <v>149</v>
      </c>
      <c r="C5" s="20" t="s">
        <v>74</v>
      </c>
      <c r="D5" s="21" t="s">
        <v>150</v>
      </c>
      <c r="E5" s="22" t="s">
        <v>148</v>
      </c>
      <c r="F5" s="23" t="s">
        <v>165</v>
      </c>
      <c r="G5" s="24" t="s">
        <v>82</v>
      </c>
      <c r="H5" s="25"/>
      <c r="I5" s="25"/>
      <c r="J5" s="11"/>
      <c r="K5" s="86" t="s">
        <v>207</v>
      </c>
      <c r="L5" s="86" t="s">
        <v>208</v>
      </c>
      <c r="M5" s="121">
        <v>0.5</v>
      </c>
      <c r="N5" s="113"/>
      <c r="O5" s="113"/>
      <c r="P5" s="113"/>
      <c r="Q5" s="30"/>
      <c r="R5" s="5">
        <v>18</v>
      </c>
      <c r="T5" s="5">
        <v>2</v>
      </c>
      <c r="U5" s="5" t="str">
        <f>VLOOKUP(B5,Gốc_Đàotạo!$A$2:$D$46,2,0)</f>
        <v>Nguyễn Thanh</v>
      </c>
      <c r="V5" s="5" t="str">
        <f>VLOOKUP(B5,Gốc_Đàotạo!$A$2:$D$46,3,0)</f>
        <v>Hải</v>
      </c>
    </row>
  </sheetData>
  <mergeCells count="5">
    <mergeCell ref="A1:Q1"/>
    <mergeCell ref="C3:D3"/>
    <mergeCell ref="F3:G3"/>
    <mergeCell ref="M3:M4"/>
    <mergeCell ref="N3:P3"/>
  </mergeCells>
  <pageMargins left="0.25" right="0.25" top="0.5" bottom="0.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V9"/>
  <sheetViews>
    <sheetView topLeftCell="D1" zoomScale="87" zoomScaleNormal="87" workbookViewId="0">
      <selection activeCell="U1" sqref="U1:V1048576"/>
    </sheetView>
  </sheetViews>
  <sheetFormatPr defaultColWidth="8.85546875" defaultRowHeight="15" x14ac:dyDescent="0.25"/>
  <cols>
    <col min="1" max="1" width="4.85546875" style="26" customWidth="1"/>
    <col min="2" max="2" width="12.28515625" style="5" customWidth="1"/>
    <col min="3" max="3" width="18.42578125" style="7" bestFit="1" customWidth="1"/>
    <col min="4" max="4" width="6.7109375" style="7" bestFit="1" customWidth="1"/>
    <col min="5" max="5" width="10.140625" style="26" customWidth="1"/>
    <col min="6" max="6" width="14.85546875" style="3" customWidth="1"/>
    <col min="7" max="7" width="6.28515625" style="3" customWidth="1"/>
    <col min="8" max="9" width="10.7109375" style="26" hidden="1" customWidth="1"/>
    <col min="10" max="10" width="14" style="26" bestFit="1" customWidth="1"/>
    <col min="11" max="12" width="34.140625" style="26" customWidth="1"/>
    <col min="13" max="16" width="13.28515625" style="26" customWidth="1"/>
    <col min="17" max="17" width="16.42578125" style="12" customWidth="1"/>
    <col min="18" max="18" width="9.140625" style="26" hidden="1" customWidth="1"/>
    <col min="19" max="19" width="8.85546875" style="26" hidden="1" customWidth="1"/>
    <col min="20" max="20" width="0" style="26" hidden="1" customWidth="1"/>
    <col min="21" max="21" width="12.7109375" style="26" hidden="1" customWidth="1"/>
    <col min="22" max="22" width="0" style="26" hidden="1" customWidth="1"/>
    <col min="23" max="16384" width="8.85546875" style="26"/>
  </cols>
  <sheetData>
    <row r="1" spans="1:22" s="1" customFormat="1" ht="46.5" customHeight="1" x14ac:dyDescent="0.25">
      <c r="A1" s="176" t="s">
        <v>288</v>
      </c>
      <c r="B1" s="176"/>
      <c r="C1" s="176"/>
      <c r="D1" s="176"/>
      <c r="E1" s="176"/>
      <c r="F1" s="177"/>
      <c r="G1" s="177"/>
      <c r="H1" s="177"/>
      <c r="I1" s="177"/>
      <c r="J1" s="177"/>
      <c r="K1" s="177"/>
      <c r="L1" s="177"/>
      <c r="M1" s="177"/>
      <c r="N1" s="177"/>
      <c r="O1" s="177"/>
      <c r="P1" s="177"/>
      <c r="Q1" s="177"/>
    </row>
    <row r="2" spans="1:22" ht="10.5" customHeight="1" x14ac:dyDescent="0.25"/>
    <row r="3" spans="1:22" s="4" customFormat="1" ht="24.75" customHeight="1" x14ac:dyDescent="0.25">
      <c r="A3" s="29" t="s">
        <v>0</v>
      </c>
      <c r="B3" s="29" t="s">
        <v>4</v>
      </c>
      <c r="C3" s="186" t="s">
        <v>6</v>
      </c>
      <c r="D3" s="188"/>
      <c r="E3" s="29" t="s">
        <v>5</v>
      </c>
      <c r="F3" s="195" t="s">
        <v>1</v>
      </c>
      <c r="G3" s="195"/>
      <c r="H3" s="29" t="s">
        <v>3</v>
      </c>
      <c r="I3" s="29"/>
      <c r="J3" s="29" t="s">
        <v>7</v>
      </c>
      <c r="K3" s="29" t="s">
        <v>9</v>
      </c>
      <c r="L3" s="72"/>
      <c r="M3" s="178" t="s">
        <v>273</v>
      </c>
      <c r="N3" s="186" t="s">
        <v>274</v>
      </c>
      <c r="O3" s="187"/>
      <c r="P3" s="188"/>
      <c r="Q3" s="72" t="s">
        <v>2</v>
      </c>
    </row>
    <row r="4" spans="1:22" s="4" customFormat="1" ht="24.75" customHeight="1" x14ac:dyDescent="0.25">
      <c r="A4" s="72"/>
      <c r="B4" s="72"/>
      <c r="C4" s="70"/>
      <c r="D4" s="71"/>
      <c r="E4" s="70"/>
      <c r="F4" s="70"/>
      <c r="G4" s="71"/>
      <c r="H4" s="72"/>
      <c r="I4" s="72"/>
      <c r="J4" s="72"/>
      <c r="K4" s="84"/>
      <c r="L4" s="84"/>
      <c r="M4" s="179"/>
      <c r="N4" s="72" t="s">
        <v>275</v>
      </c>
      <c r="O4" s="72" t="s">
        <v>276</v>
      </c>
      <c r="P4" s="72" t="s">
        <v>277</v>
      </c>
      <c r="Q4" s="72"/>
    </row>
    <row r="5" spans="1:22" s="5" customFormat="1" ht="48.75" customHeight="1" x14ac:dyDescent="0.25">
      <c r="A5" s="6">
        <v>1</v>
      </c>
      <c r="B5" s="6" t="s">
        <v>15</v>
      </c>
      <c r="C5" s="13" t="s">
        <v>16</v>
      </c>
      <c r="D5" s="14" t="s">
        <v>17</v>
      </c>
      <c r="E5" s="15" t="s">
        <v>18</v>
      </c>
      <c r="F5" s="16" t="s">
        <v>170</v>
      </c>
      <c r="G5" s="17" t="s">
        <v>171</v>
      </c>
      <c r="H5" s="18"/>
      <c r="I5" s="18"/>
      <c r="J5" s="90" t="s">
        <v>155</v>
      </c>
      <c r="K5" s="196" t="s">
        <v>250</v>
      </c>
      <c r="L5" s="196" t="s">
        <v>251</v>
      </c>
      <c r="M5" s="168">
        <v>0.4</v>
      </c>
      <c r="N5" s="94"/>
      <c r="O5" s="94"/>
      <c r="P5" s="88"/>
      <c r="Q5" s="19"/>
      <c r="R5" s="5">
        <v>19</v>
      </c>
      <c r="S5" s="5" t="s">
        <v>8</v>
      </c>
      <c r="T5" s="5">
        <v>3</v>
      </c>
      <c r="U5" s="5" t="str">
        <f>VLOOKUP(B5,Gốc_Đàotạo!$A$2:$D$46,2,0)</f>
        <v>Nguyễn Khánh</v>
      </c>
      <c r="V5" s="5" t="str">
        <f>VLOOKUP(B5,Gốc_Đàotạo!$A$2:$D$46,3,0)</f>
        <v>Dương</v>
      </c>
    </row>
    <row r="6" spans="1:22" s="5" customFormat="1" ht="27.75" customHeight="1" x14ac:dyDescent="0.25">
      <c r="A6" s="9">
        <v>2</v>
      </c>
      <c r="B6" s="9" t="s">
        <v>22</v>
      </c>
      <c r="C6" s="20" t="s">
        <v>23</v>
      </c>
      <c r="D6" s="21" t="s">
        <v>24</v>
      </c>
      <c r="E6" s="22" t="s">
        <v>18</v>
      </c>
      <c r="F6" s="23" t="s">
        <v>170</v>
      </c>
      <c r="G6" s="24" t="s">
        <v>171</v>
      </c>
      <c r="H6" s="25"/>
      <c r="I6" s="25"/>
      <c r="J6" s="86" t="s">
        <v>155</v>
      </c>
      <c r="K6" s="196"/>
      <c r="L6" s="196"/>
      <c r="M6" s="169">
        <v>0.4</v>
      </c>
      <c r="N6" s="95"/>
      <c r="O6" s="95"/>
      <c r="P6" s="89"/>
      <c r="Q6" s="30"/>
      <c r="R6" s="5">
        <v>39</v>
      </c>
      <c r="T6" s="5">
        <v>5</v>
      </c>
      <c r="U6" s="5" t="str">
        <f>VLOOKUP(B6,Gốc_Đàotạo!$A$2:$D$46,2,0)</f>
        <v>Lê Hùng</v>
      </c>
      <c r="V6" s="5" t="str">
        <f>VLOOKUP(B6,Gốc_Đàotạo!$A$2:$D$46,3,0)</f>
        <v>Vinh</v>
      </c>
    </row>
    <row r="7" spans="1:22" s="5" customFormat="1" ht="27.75" customHeight="1" x14ac:dyDescent="0.2">
      <c r="A7" s="37">
        <v>3</v>
      </c>
      <c r="B7" s="37" t="s">
        <v>10</v>
      </c>
      <c r="C7" s="38" t="s">
        <v>11</v>
      </c>
      <c r="D7" s="39" t="s">
        <v>12</v>
      </c>
      <c r="E7" s="40" t="s">
        <v>13</v>
      </c>
      <c r="F7" s="41" t="s">
        <v>170</v>
      </c>
      <c r="G7" s="42" t="s">
        <v>171</v>
      </c>
      <c r="H7" s="43"/>
      <c r="I7" s="43"/>
      <c r="J7" s="91"/>
      <c r="K7" s="85" t="s">
        <v>254</v>
      </c>
      <c r="L7" s="85" t="s">
        <v>255</v>
      </c>
      <c r="M7" s="170">
        <v>0.5</v>
      </c>
      <c r="N7" s="96"/>
      <c r="O7" s="96"/>
      <c r="P7" s="85"/>
      <c r="Q7" s="45"/>
      <c r="R7" s="5">
        <v>17</v>
      </c>
      <c r="T7" s="5">
        <v>1</v>
      </c>
      <c r="U7" s="5" t="str">
        <f>VLOOKUP(B7,Gốc_Đàotạo!$A$2:$D$46,2,0)</f>
        <v>Quách Diệu</v>
      </c>
      <c r="V7" s="5" t="str">
        <f>VLOOKUP(B7,Gốc_Đàotạo!$A$2:$D$46,3,0)</f>
        <v>Lâm</v>
      </c>
    </row>
    <row r="8" spans="1:22" s="5" customFormat="1" ht="27.75" customHeight="1" x14ac:dyDescent="0.3">
      <c r="A8" s="37">
        <v>4</v>
      </c>
      <c r="B8" s="37" t="s">
        <v>181</v>
      </c>
      <c r="C8" s="38" t="s">
        <v>182</v>
      </c>
      <c r="D8" s="39" t="s">
        <v>40</v>
      </c>
      <c r="E8" s="40" t="s">
        <v>18</v>
      </c>
      <c r="F8" s="41" t="s">
        <v>170</v>
      </c>
      <c r="G8" s="42" t="s">
        <v>171</v>
      </c>
      <c r="H8" s="43"/>
      <c r="I8" s="43"/>
      <c r="J8" s="92"/>
      <c r="K8" s="87" t="s">
        <v>252</v>
      </c>
      <c r="L8" s="85" t="s">
        <v>253</v>
      </c>
      <c r="M8" s="170">
        <v>0</v>
      </c>
      <c r="N8" s="96"/>
      <c r="O8" s="171" t="s">
        <v>278</v>
      </c>
      <c r="P8" s="85"/>
      <c r="Q8" s="45" t="s">
        <v>198</v>
      </c>
      <c r="R8" s="5">
        <v>3</v>
      </c>
      <c r="T8" s="5">
        <v>6</v>
      </c>
      <c r="U8" s="5" t="str">
        <f>VLOOKUP(B8,Gốc_Đàotạo!$A$2:$D$46,2,0)</f>
        <v>Nguyễn Lê Cao</v>
      </c>
      <c r="V8" s="5" t="str">
        <f>VLOOKUP(B8,Gốc_Đàotạo!$A$2:$D$46,3,0)</f>
        <v>Tuấn</v>
      </c>
    </row>
    <row r="9" spans="1:22" s="5" customFormat="1" ht="27.75" customHeight="1" x14ac:dyDescent="0.2">
      <c r="A9" s="31">
        <v>5</v>
      </c>
      <c r="B9" s="31" t="s">
        <v>19</v>
      </c>
      <c r="C9" s="32" t="s">
        <v>20</v>
      </c>
      <c r="D9" s="33" t="s">
        <v>21</v>
      </c>
      <c r="E9" s="34" t="s">
        <v>18</v>
      </c>
      <c r="F9" s="55" t="s">
        <v>172</v>
      </c>
      <c r="G9" s="56" t="s">
        <v>157</v>
      </c>
      <c r="H9" s="35"/>
      <c r="I9" s="35"/>
      <c r="J9" s="93" t="s">
        <v>151</v>
      </c>
      <c r="K9" s="68" t="s">
        <v>266</v>
      </c>
      <c r="L9" s="44"/>
      <c r="M9" s="170">
        <v>0.3</v>
      </c>
      <c r="N9" s="44"/>
      <c r="O9" s="44"/>
      <c r="P9" s="44"/>
      <c r="Q9" s="45"/>
      <c r="R9" s="5">
        <v>20</v>
      </c>
      <c r="T9" s="5">
        <v>4</v>
      </c>
      <c r="U9" s="5" t="str">
        <f>VLOOKUP(B9,Gốc_Đàotạo!$A$2:$D$46,2,0)</f>
        <v>Lê Hiền</v>
      </c>
      <c r="V9" s="5" t="str">
        <f>VLOOKUP(B9,Gốc_Đàotạo!$A$2:$D$46,3,0)</f>
        <v>Định</v>
      </c>
    </row>
  </sheetData>
  <mergeCells count="7">
    <mergeCell ref="A1:Q1"/>
    <mergeCell ref="C3:D3"/>
    <mergeCell ref="F3:G3"/>
    <mergeCell ref="K5:K6"/>
    <mergeCell ref="L5:L6"/>
    <mergeCell ref="M3:M4"/>
    <mergeCell ref="N3:P3"/>
  </mergeCells>
  <pageMargins left="0.25" right="0.25" top="0.5" bottom="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31" workbookViewId="0">
      <selection activeCell="I47" sqref="I47"/>
    </sheetView>
  </sheetViews>
  <sheetFormatPr defaultRowHeight="15" x14ac:dyDescent="0.25"/>
  <cols>
    <col min="1" max="1" width="12.140625" style="57" bestFit="1" customWidth="1"/>
    <col min="2" max="2" width="18.85546875" style="57" bestFit="1" customWidth="1"/>
    <col min="3" max="3" width="7.42578125" style="57" bestFit="1" customWidth="1"/>
    <col min="4" max="4" width="10.5703125" style="57" bestFit="1" customWidth="1"/>
    <col min="5" max="5" width="13.5703125" style="57" bestFit="1" customWidth="1"/>
    <col min="6" max="6" width="25.7109375" style="57" bestFit="1" customWidth="1"/>
    <col min="7" max="7" width="18.85546875" style="57" bestFit="1" customWidth="1"/>
    <col min="8" max="16384" width="9.140625" style="57"/>
  </cols>
  <sheetData>
    <row r="1" spans="1:9" x14ac:dyDescent="0.25">
      <c r="A1" s="57" t="s">
        <v>4</v>
      </c>
      <c r="B1" s="57" t="s">
        <v>174</v>
      </c>
      <c r="C1" s="57" t="s">
        <v>175</v>
      </c>
      <c r="D1" s="57" t="s">
        <v>176</v>
      </c>
      <c r="E1" s="57" t="s">
        <v>177</v>
      </c>
      <c r="F1" s="57" t="s">
        <v>178</v>
      </c>
    </row>
    <row r="2" spans="1:9" x14ac:dyDescent="0.25">
      <c r="A2" s="57" t="s">
        <v>10</v>
      </c>
      <c r="B2" s="57" t="s">
        <v>11</v>
      </c>
      <c r="C2" s="57" t="s">
        <v>12</v>
      </c>
      <c r="D2" s="57" t="s">
        <v>13</v>
      </c>
      <c r="E2" s="57" t="s">
        <v>179</v>
      </c>
      <c r="F2" s="57" t="s">
        <v>180</v>
      </c>
      <c r="G2" s="57" t="str">
        <f>VLOOKUP(A2,'Chủ đề CAO ĐẲNG'!$B$5:$E$7,2,0)</f>
        <v>Quách Diệu</v>
      </c>
      <c r="H2" s="57" t="str">
        <f>VLOOKUP(A2,'Chủ đề CAO ĐẲNG'!$B$5:$E$7,3,0)</f>
        <v>Lâm</v>
      </c>
      <c r="I2" s="57">
        <v>1</v>
      </c>
    </row>
    <row r="3" spans="1:9" x14ac:dyDescent="0.25">
      <c r="A3" s="57" t="s">
        <v>15</v>
      </c>
      <c r="B3" s="57" t="s">
        <v>16</v>
      </c>
      <c r="C3" s="57" t="s">
        <v>17</v>
      </c>
      <c r="D3" s="57" t="s">
        <v>18</v>
      </c>
      <c r="E3" s="57" t="s">
        <v>179</v>
      </c>
      <c r="F3" s="57" t="s">
        <v>180</v>
      </c>
      <c r="G3" s="57" t="str">
        <f>VLOOKUP(A3,'Chủ đề CAO ĐẲNG'!$B$5:$E$7,2,0)</f>
        <v>Nguyễn Khánh</v>
      </c>
      <c r="H3" s="57" t="str">
        <f>VLOOKUP(A3,'Chủ đề CAO ĐẲNG'!$B$5:$E$7,3,0)</f>
        <v>Dương</v>
      </c>
      <c r="I3" s="57">
        <v>2</v>
      </c>
    </row>
    <row r="4" spans="1:9" x14ac:dyDescent="0.25">
      <c r="A4" s="57" t="s">
        <v>19</v>
      </c>
      <c r="B4" s="57" t="s">
        <v>20</v>
      </c>
      <c r="C4" s="57" t="s">
        <v>21</v>
      </c>
      <c r="D4" s="57" t="s">
        <v>18</v>
      </c>
      <c r="E4" s="57" t="s">
        <v>179</v>
      </c>
      <c r="F4" s="57" t="s">
        <v>180</v>
      </c>
      <c r="G4" s="57" t="e">
        <f>VLOOKUP(A4,'Chủ đề CAO ĐẲNG'!$B$5:$E$7,2,0)</f>
        <v>#N/A</v>
      </c>
      <c r="H4" s="57" t="e">
        <f>VLOOKUP(A4,'Chủ đề CAO ĐẲNG'!$B$5:$E$7,3,0)</f>
        <v>#N/A</v>
      </c>
      <c r="I4" s="57">
        <v>3</v>
      </c>
    </row>
    <row r="5" spans="1:9" x14ac:dyDescent="0.25">
      <c r="A5" s="57" t="s">
        <v>181</v>
      </c>
      <c r="B5" s="57" t="s">
        <v>182</v>
      </c>
      <c r="C5" s="57" t="s">
        <v>40</v>
      </c>
      <c r="D5" s="57" t="s">
        <v>18</v>
      </c>
      <c r="E5" s="57" t="s">
        <v>179</v>
      </c>
      <c r="F5" s="57" t="s">
        <v>180</v>
      </c>
      <c r="G5" s="57" t="str">
        <f>VLOOKUP(A5,'Chủ đề CAO ĐẲNG'!B5:G130,2,0)</f>
        <v>Nguyễn Lê Cao</v>
      </c>
      <c r="H5" s="57" t="str">
        <f>VLOOKUP(B5,'Chủ đề CAO ĐẲNG'!C5:H130,2,0)</f>
        <v>Tuấn</v>
      </c>
      <c r="I5" s="57">
        <v>4</v>
      </c>
    </row>
    <row r="6" spans="1:9" x14ac:dyDescent="0.25">
      <c r="A6" s="57" t="s">
        <v>22</v>
      </c>
      <c r="B6" s="57" t="s">
        <v>23</v>
      </c>
      <c r="C6" s="57" t="s">
        <v>24</v>
      </c>
      <c r="D6" s="57" t="s">
        <v>18</v>
      </c>
      <c r="E6" s="57" t="s">
        <v>179</v>
      </c>
      <c r="F6" s="57" t="s">
        <v>180</v>
      </c>
      <c r="G6" s="57" t="str">
        <f>VLOOKUP(A6,'Chủ đề CAO ĐẲNG'!$B$5:$E$7,2,0)</f>
        <v>Lê Hùng</v>
      </c>
      <c r="H6" s="57" t="str">
        <f>VLOOKUP(A6,'Chủ đề CAO ĐẲNG'!$B$5:$E$7,3,0)</f>
        <v>Vinh</v>
      </c>
      <c r="I6" s="57">
        <v>5</v>
      </c>
    </row>
    <row r="7" spans="1:9" x14ac:dyDescent="0.25">
      <c r="A7" s="57" t="s">
        <v>27</v>
      </c>
      <c r="B7" s="57" t="s">
        <v>28</v>
      </c>
      <c r="C7" s="57" t="s">
        <v>29</v>
      </c>
      <c r="D7" s="57" t="s">
        <v>26</v>
      </c>
      <c r="E7" s="57" t="s">
        <v>183</v>
      </c>
      <c r="F7" s="57" t="s">
        <v>180</v>
      </c>
      <c r="G7" s="57" t="str">
        <f>VLOOKUP(A7,'Chủ đề ĐẠI HỌC'!$B$5:$G$47,2,0)</f>
        <v>Huỳnh Trọng</v>
      </c>
      <c r="H7" s="57" t="str">
        <f>VLOOKUP(A7,'Chủ đề ĐẠI HỌC'!$B$5:$G$47,3,0)</f>
        <v>Nhân</v>
      </c>
      <c r="I7" s="57">
        <v>1</v>
      </c>
    </row>
    <row r="8" spans="1:9" x14ac:dyDescent="0.25">
      <c r="A8" s="57" t="s">
        <v>31</v>
      </c>
      <c r="B8" s="57" t="s">
        <v>32</v>
      </c>
      <c r="C8" s="57" t="s">
        <v>33</v>
      </c>
      <c r="D8" s="57" t="s">
        <v>26</v>
      </c>
      <c r="E8" s="57" t="s">
        <v>183</v>
      </c>
      <c r="F8" s="57" t="s">
        <v>180</v>
      </c>
      <c r="G8" s="57" t="str">
        <f>VLOOKUP(A8,'Chủ đề ĐẠI HỌC'!$B$5:$G$47,2,0)</f>
        <v>Lê Văn</v>
      </c>
      <c r="H8" s="57" t="str">
        <f>VLOOKUP(A8,'Chủ đề ĐẠI HỌC'!$B$5:$G$47,3,0)</f>
        <v>Tròn</v>
      </c>
      <c r="I8" s="57">
        <v>2</v>
      </c>
    </row>
    <row r="9" spans="1:9" x14ac:dyDescent="0.25">
      <c r="A9" s="57" t="s">
        <v>34</v>
      </c>
      <c r="B9" s="57" t="s">
        <v>35</v>
      </c>
      <c r="C9" s="57" t="s">
        <v>36</v>
      </c>
      <c r="D9" s="57" t="s">
        <v>37</v>
      </c>
      <c r="E9" s="57" t="s">
        <v>183</v>
      </c>
      <c r="F9" s="57" t="s">
        <v>180</v>
      </c>
      <c r="G9" s="57" t="str">
        <f>VLOOKUP(A9,'Chủ đề ĐẠI HỌC'!$B$5:$G$47,2,0)</f>
        <v>Nguyễn Văn</v>
      </c>
      <c r="H9" s="57" t="str">
        <f>VLOOKUP(A9,'Chủ đề ĐẠI HỌC'!$B$5:$G$47,3,0)</f>
        <v>Điền</v>
      </c>
      <c r="I9" s="57">
        <v>3</v>
      </c>
    </row>
    <row r="10" spans="1:9" x14ac:dyDescent="0.25">
      <c r="A10" s="57" t="s">
        <v>184</v>
      </c>
      <c r="B10" s="57" t="s">
        <v>185</v>
      </c>
      <c r="C10" s="57" t="s">
        <v>186</v>
      </c>
      <c r="D10" s="57" t="s">
        <v>37</v>
      </c>
      <c r="E10" s="57" t="s">
        <v>183</v>
      </c>
      <c r="F10" s="57" t="s">
        <v>180</v>
      </c>
      <c r="G10" s="57" t="str">
        <f>VLOOKUP(A10,'Chủ đề ĐẠI HỌC'!$B$5:$G$47,2,0)</f>
        <v>Lê Quang</v>
      </c>
      <c r="H10" s="57" t="str">
        <f>VLOOKUP(A10,'Chủ đề ĐẠI HỌC'!$B$5:$G$47,3,0)</f>
        <v>Thuận</v>
      </c>
      <c r="I10" s="57">
        <v>4</v>
      </c>
    </row>
    <row r="11" spans="1:9" x14ac:dyDescent="0.25">
      <c r="A11" s="57" t="s">
        <v>38</v>
      </c>
      <c r="B11" s="57" t="s">
        <v>39</v>
      </c>
      <c r="C11" s="57" t="s">
        <v>40</v>
      </c>
      <c r="D11" s="57" t="s">
        <v>41</v>
      </c>
      <c r="E11" s="57" t="s">
        <v>183</v>
      </c>
      <c r="F11" s="57" t="s">
        <v>180</v>
      </c>
      <c r="G11" s="57" t="str">
        <f>VLOOKUP(A11,'Chủ đề ĐẠI HỌC'!$B$5:$G$47,2,0)</f>
        <v>Ngô Anh</v>
      </c>
      <c r="H11" s="57" t="str">
        <f>VLOOKUP(A11,'Chủ đề ĐẠI HỌC'!$B$5:$G$47,3,0)</f>
        <v>Tuấn</v>
      </c>
      <c r="I11" s="57">
        <v>5</v>
      </c>
    </row>
    <row r="12" spans="1:9" x14ac:dyDescent="0.25">
      <c r="A12" s="57" t="s">
        <v>42</v>
      </c>
      <c r="B12" s="57" t="s">
        <v>43</v>
      </c>
      <c r="C12" s="57" t="s">
        <v>44</v>
      </c>
      <c r="D12" s="57" t="s">
        <v>45</v>
      </c>
      <c r="E12" s="57" t="s">
        <v>183</v>
      </c>
      <c r="F12" s="57" t="s">
        <v>180</v>
      </c>
      <c r="G12" s="57" t="str">
        <f>VLOOKUP(A12,'Chủ đề ĐẠI HỌC'!$B$5:$G$47,2,0)</f>
        <v>Trương Nguyễn Anh</v>
      </c>
      <c r="H12" s="57" t="str">
        <f>VLOOKUP(A12,'Chủ đề ĐẠI HỌC'!$B$5:$G$47,3,0)</f>
        <v>Khoa</v>
      </c>
      <c r="I12" s="57">
        <v>6</v>
      </c>
    </row>
    <row r="13" spans="1:9" x14ac:dyDescent="0.25">
      <c r="A13" s="57" t="s">
        <v>46</v>
      </c>
      <c r="B13" s="57" t="s">
        <v>47</v>
      </c>
      <c r="C13" s="57" t="s">
        <v>44</v>
      </c>
      <c r="D13" s="57" t="s">
        <v>48</v>
      </c>
      <c r="E13" s="57" t="s">
        <v>183</v>
      </c>
      <c r="F13" s="57" t="s">
        <v>180</v>
      </c>
      <c r="G13" s="57" t="str">
        <f>VLOOKUP(A13,'Chủ đề ĐẠI HỌC'!$B$5:$G$47,2,0)</f>
        <v>Nguyễn Minh</v>
      </c>
      <c r="H13" s="57" t="str">
        <f>VLOOKUP(A13,'Chủ đề ĐẠI HỌC'!$B$5:$G$47,3,0)</f>
        <v>Khoa</v>
      </c>
      <c r="I13" s="57">
        <v>7</v>
      </c>
    </row>
    <row r="14" spans="1:9" x14ac:dyDescent="0.25">
      <c r="A14" s="57" t="s">
        <v>49</v>
      </c>
      <c r="B14" s="57" t="s">
        <v>50</v>
      </c>
      <c r="C14" s="57" t="s">
        <v>51</v>
      </c>
      <c r="D14" s="57" t="s">
        <v>52</v>
      </c>
      <c r="E14" s="57" t="s">
        <v>183</v>
      </c>
      <c r="F14" s="57" t="s">
        <v>180</v>
      </c>
      <c r="G14" s="57" t="str">
        <f>VLOOKUP(A14,'Chủ đề ĐẠI HỌC'!$B$5:$G$47,2,0)</f>
        <v>Quách Đình</v>
      </c>
      <c r="H14" s="57" t="str">
        <f>VLOOKUP(A14,'Chủ đề ĐẠI HỌC'!$B$5:$G$47,3,0)</f>
        <v>Chung</v>
      </c>
      <c r="I14" s="57">
        <v>8</v>
      </c>
    </row>
    <row r="15" spans="1:9" x14ac:dyDescent="0.25">
      <c r="A15" s="57" t="s">
        <v>53</v>
      </c>
      <c r="B15" s="57" t="s">
        <v>54</v>
      </c>
      <c r="C15" s="57" t="s">
        <v>29</v>
      </c>
      <c r="D15" s="57" t="s">
        <v>52</v>
      </c>
      <c r="E15" s="57" t="s">
        <v>183</v>
      </c>
      <c r="F15" s="57" t="s">
        <v>180</v>
      </c>
      <c r="G15" s="57" t="str">
        <f>VLOOKUP(A15,'Chủ đề ĐẠI HỌC'!$B$5:$G$47,2,0)</f>
        <v>Dương Thành</v>
      </c>
      <c r="H15" s="57" t="str">
        <f>VLOOKUP(A15,'Chủ đề ĐẠI HỌC'!$B$5:$G$47,3,0)</f>
        <v>Nhân</v>
      </c>
      <c r="I15" s="57">
        <v>9</v>
      </c>
    </row>
    <row r="16" spans="1:9" x14ac:dyDescent="0.25">
      <c r="A16" s="57" t="s">
        <v>55</v>
      </c>
      <c r="B16" s="57" t="s">
        <v>56</v>
      </c>
      <c r="C16" s="57" t="s">
        <v>57</v>
      </c>
      <c r="D16" s="57" t="s">
        <v>52</v>
      </c>
      <c r="E16" s="57" t="s">
        <v>183</v>
      </c>
      <c r="F16" s="57" t="s">
        <v>180</v>
      </c>
      <c r="G16" s="57" t="str">
        <f>VLOOKUP(A16,'Chủ đề ĐẠI HỌC'!$B$5:$G$47,2,0)</f>
        <v>Nguyễn Cao</v>
      </c>
      <c r="H16" s="57" t="str">
        <f>VLOOKUP(A16,'Chủ đề ĐẠI HỌC'!$B$5:$G$47,3,0)</f>
        <v>Thăng</v>
      </c>
      <c r="I16" s="57">
        <v>10</v>
      </c>
    </row>
    <row r="17" spans="1:9" x14ac:dyDescent="0.25">
      <c r="A17" s="57" t="s">
        <v>187</v>
      </c>
      <c r="B17" s="57" t="s">
        <v>188</v>
      </c>
      <c r="C17" s="57" t="s">
        <v>167</v>
      </c>
      <c r="D17" s="57" t="s">
        <v>52</v>
      </c>
      <c r="E17" s="57" t="s">
        <v>183</v>
      </c>
      <c r="F17" s="57" t="s">
        <v>180</v>
      </c>
      <c r="G17" s="57" t="str">
        <f>VLOOKUP(A17,'Chủ đề ĐẠI HỌC'!$B$5:$G$47,2,0)</f>
        <v>Đoàn Tuấn</v>
      </c>
      <c r="H17" s="57" t="str">
        <f>VLOOKUP(A17,'Chủ đề ĐẠI HỌC'!$B$5:$G$47,3,0)</f>
        <v>Vũ</v>
      </c>
      <c r="I17" s="57">
        <v>11</v>
      </c>
    </row>
    <row r="18" spans="1:9" x14ac:dyDescent="0.25">
      <c r="A18" s="57" t="s">
        <v>62</v>
      </c>
      <c r="B18" s="57" t="s">
        <v>63</v>
      </c>
      <c r="C18" s="57" t="s">
        <v>64</v>
      </c>
      <c r="D18" s="57" t="s">
        <v>61</v>
      </c>
      <c r="E18" s="57" t="s">
        <v>183</v>
      </c>
      <c r="F18" s="57" t="s">
        <v>180</v>
      </c>
      <c r="G18" s="57" t="str">
        <f>VLOOKUP(A18,'Chủ đề ĐẠI HỌC'!$B$5:$G$47,2,0)</f>
        <v>Đỗ Tấn</v>
      </c>
      <c r="H18" s="57" t="str">
        <f>VLOOKUP(A18,'Chủ đề ĐẠI HỌC'!$B$5:$G$47,3,0)</f>
        <v>Phát</v>
      </c>
      <c r="I18" s="57">
        <v>12</v>
      </c>
    </row>
    <row r="19" spans="1:9" x14ac:dyDescent="0.25">
      <c r="A19" s="57" t="s">
        <v>65</v>
      </c>
      <c r="B19" s="57" t="s">
        <v>66</v>
      </c>
      <c r="C19" s="57" t="s">
        <v>67</v>
      </c>
      <c r="D19" s="57" t="s">
        <v>68</v>
      </c>
      <c r="E19" s="57" t="s">
        <v>183</v>
      </c>
      <c r="F19" s="57" t="s">
        <v>180</v>
      </c>
      <c r="G19" s="57" t="str">
        <f>VLOOKUP(A19,'Chủ đề ĐẠI HỌC'!$B$5:$G$47,2,0)</f>
        <v>Vòng Trí</v>
      </c>
      <c r="H19" s="57" t="str">
        <f>VLOOKUP(A19,'Chủ đề ĐẠI HỌC'!$B$5:$G$47,3,0)</f>
        <v>Cẩn</v>
      </c>
      <c r="I19" s="57">
        <v>13</v>
      </c>
    </row>
    <row r="20" spans="1:9" x14ac:dyDescent="0.25">
      <c r="A20" s="57" t="s">
        <v>189</v>
      </c>
      <c r="B20" s="57" t="s">
        <v>190</v>
      </c>
      <c r="C20" s="57" t="s">
        <v>69</v>
      </c>
      <c r="D20" s="57" t="s">
        <v>68</v>
      </c>
      <c r="E20" s="57" t="s">
        <v>183</v>
      </c>
      <c r="F20" s="57" t="s">
        <v>180</v>
      </c>
      <c r="G20" s="57" t="str">
        <f>VLOOKUP(A20,'Chủ đề ĐẠI HỌC'!$B$5:$G$47,2,0)</f>
        <v>Trần Đăng</v>
      </c>
      <c r="H20" s="57" t="str">
        <f>VLOOKUP(A20,'Chủ đề ĐẠI HỌC'!$B$5:$G$47,3,0)</f>
        <v>Duy</v>
      </c>
      <c r="I20" s="57">
        <v>14</v>
      </c>
    </row>
    <row r="21" spans="1:9" x14ac:dyDescent="0.25">
      <c r="A21" s="57" t="s">
        <v>73</v>
      </c>
      <c r="B21" s="57" t="s">
        <v>74</v>
      </c>
      <c r="C21" s="57" t="s">
        <v>30</v>
      </c>
      <c r="D21" s="57" t="s">
        <v>68</v>
      </c>
      <c r="E21" s="57" t="s">
        <v>183</v>
      </c>
      <c r="F21" s="57" t="s">
        <v>180</v>
      </c>
      <c r="G21" s="57" t="str">
        <f>VLOOKUP(A21,'Chủ đề ĐẠI HỌC'!$B$5:$G$47,2,0)</f>
        <v>Nguyễn Thanh</v>
      </c>
      <c r="H21" s="57" t="str">
        <f>VLOOKUP(A21,'Chủ đề ĐẠI HỌC'!$B$5:$G$47,3,0)</f>
        <v>Tân</v>
      </c>
      <c r="I21" s="57">
        <v>15</v>
      </c>
    </row>
    <row r="22" spans="1:9" x14ac:dyDescent="0.25">
      <c r="A22" s="57" t="s">
        <v>75</v>
      </c>
      <c r="B22" s="57" t="s">
        <v>76</v>
      </c>
      <c r="C22" s="57" t="s">
        <v>77</v>
      </c>
      <c r="D22" s="57" t="s">
        <v>68</v>
      </c>
      <c r="E22" s="57" t="s">
        <v>183</v>
      </c>
      <c r="F22" s="57" t="s">
        <v>180</v>
      </c>
      <c r="G22" s="57" t="str">
        <f>VLOOKUP(A22,'Chủ đề ĐẠI HỌC'!$B$5:$G$47,2,0)</f>
        <v>Phạm Quốc</v>
      </c>
      <c r="H22" s="57" t="str">
        <f>VLOOKUP(A22,'Chủ đề ĐẠI HỌC'!$B$5:$G$47,3,0)</f>
        <v>Thắng</v>
      </c>
      <c r="I22" s="57">
        <v>16</v>
      </c>
    </row>
    <row r="23" spans="1:9" x14ac:dyDescent="0.25">
      <c r="A23" s="57" t="s">
        <v>78</v>
      </c>
      <c r="B23" s="57" t="s">
        <v>79</v>
      </c>
      <c r="C23" s="57" t="s">
        <v>80</v>
      </c>
      <c r="D23" s="57" t="s">
        <v>81</v>
      </c>
      <c r="E23" s="57" t="s">
        <v>183</v>
      </c>
      <c r="F23" s="57" t="s">
        <v>180</v>
      </c>
      <c r="G23" s="57" t="str">
        <f>VLOOKUP(A23,'Chủ đề ĐẠI HỌC'!$B$5:$G$47,2,0)</f>
        <v>Tạ Văn Hoàng</v>
      </c>
      <c r="H23" s="57" t="str">
        <f>VLOOKUP(A23,'Chủ đề ĐẠI HỌC'!$B$5:$G$47,3,0)</f>
        <v>Hên</v>
      </c>
      <c r="I23" s="57">
        <v>17</v>
      </c>
    </row>
    <row r="24" spans="1:9" x14ac:dyDescent="0.25">
      <c r="A24" s="57" t="s">
        <v>83</v>
      </c>
      <c r="B24" s="57" t="s">
        <v>84</v>
      </c>
      <c r="C24" s="57" t="s">
        <v>85</v>
      </c>
      <c r="D24" s="57" t="s">
        <v>86</v>
      </c>
      <c r="E24" s="57" t="s">
        <v>183</v>
      </c>
      <c r="F24" s="57" t="s">
        <v>180</v>
      </c>
      <c r="G24" s="57" t="str">
        <f>VLOOKUP(A24,'Chủ đề ĐẠI HỌC'!$B$5:$G$47,2,0)</f>
        <v>Nguyễn Quang</v>
      </c>
      <c r="H24" s="57" t="str">
        <f>VLOOKUP(A24,'Chủ đề ĐẠI HỌC'!$B$5:$G$47,3,0)</f>
        <v>Phúc</v>
      </c>
      <c r="I24" s="57">
        <v>18</v>
      </c>
    </row>
    <row r="25" spans="1:9" x14ac:dyDescent="0.25">
      <c r="A25" s="57" t="s">
        <v>87</v>
      </c>
      <c r="B25" s="57" t="s">
        <v>88</v>
      </c>
      <c r="C25" s="57" t="s">
        <v>89</v>
      </c>
      <c r="D25" s="57" t="s">
        <v>86</v>
      </c>
      <c r="E25" s="57" t="s">
        <v>183</v>
      </c>
      <c r="F25" s="57" t="s">
        <v>180</v>
      </c>
      <c r="G25" s="57" t="str">
        <f>VLOOKUP(A25,'Chủ đề ĐẠI HỌC'!$B$5:$G$47,2,0)</f>
        <v>Bùi Thanh</v>
      </c>
      <c r="H25" s="57" t="str">
        <f>VLOOKUP(A25,'Chủ đề ĐẠI HỌC'!$B$5:$G$47,3,0)</f>
        <v>Sơn</v>
      </c>
      <c r="I25" s="57">
        <v>19</v>
      </c>
    </row>
    <row r="26" spans="1:9" x14ac:dyDescent="0.25">
      <c r="A26" s="57" t="s">
        <v>191</v>
      </c>
      <c r="B26" s="57" t="s">
        <v>192</v>
      </c>
      <c r="C26" s="57" t="s">
        <v>193</v>
      </c>
      <c r="D26" s="57" t="s">
        <v>92</v>
      </c>
      <c r="E26" s="57" t="s">
        <v>183</v>
      </c>
      <c r="F26" s="57" t="s">
        <v>180</v>
      </c>
      <c r="G26" s="57" t="str">
        <f>VLOOKUP(A26,'Chủ đề ĐẠI HỌC'!$B$5:$G$47,2,0)</f>
        <v>Lê Quốc</v>
      </c>
      <c r="H26" s="57" t="str">
        <f>VLOOKUP(A26,'Chủ đề ĐẠI HỌC'!$B$5:$G$47,3,0)</f>
        <v>Thái</v>
      </c>
      <c r="I26" s="57">
        <v>20</v>
      </c>
    </row>
    <row r="27" spans="1:9" x14ac:dyDescent="0.25">
      <c r="A27" s="57" t="s">
        <v>90</v>
      </c>
      <c r="B27" s="57" t="s">
        <v>91</v>
      </c>
      <c r="C27" s="57" t="s">
        <v>77</v>
      </c>
      <c r="D27" s="57" t="s">
        <v>92</v>
      </c>
      <c r="E27" s="57" t="s">
        <v>183</v>
      </c>
      <c r="F27" s="57" t="s">
        <v>180</v>
      </c>
      <c r="G27" s="57" t="str">
        <f>VLOOKUP(A27,'Chủ đề ĐẠI HỌC'!$B$5:$G$47,2,0)</f>
        <v>Nguyễn Mạnh</v>
      </c>
      <c r="H27" s="57" t="str">
        <f>VLOOKUP(A27,'Chủ đề ĐẠI HỌC'!$B$5:$G$47,3,0)</f>
        <v>Thắng</v>
      </c>
      <c r="I27" s="57">
        <v>21</v>
      </c>
    </row>
    <row r="28" spans="1:9" x14ac:dyDescent="0.25">
      <c r="A28" s="57" t="s">
        <v>93</v>
      </c>
      <c r="B28" s="57" t="s">
        <v>94</v>
      </c>
      <c r="C28" s="57" t="s">
        <v>95</v>
      </c>
      <c r="D28" s="57" t="s">
        <v>92</v>
      </c>
      <c r="E28" s="57" t="s">
        <v>183</v>
      </c>
      <c r="F28" s="57" t="s">
        <v>180</v>
      </c>
      <c r="G28" s="57" t="str">
        <f>VLOOKUP(A28,'Chủ đề ĐẠI HỌC'!$B$5:$G$47,2,0)</f>
        <v>Phan Minh</v>
      </c>
      <c r="H28" s="57" t="str">
        <f>VLOOKUP(A28,'Chủ đề ĐẠI HỌC'!$B$5:$G$47,3,0)</f>
        <v>Triết</v>
      </c>
      <c r="I28" s="57">
        <v>22</v>
      </c>
    </row>
    <row r="29" spans="1:9" x14ac:dyDescent="0.25">
      <c r="A29" s="57" t="s">
        <v>96</v>
      </c>
      <c r="B29" s="57" t="s">
        <v>35</v>
      </c>
      <c r="C29" s="57" t="s">
        <v>97</v>
      </c>
      <c r="D29" s="57" t="s">
        <v>92</v>
      </c>
      <c r="E29" s="57" t="s">
        <v>183</v>
      </c>
      <c r="F29" s="57" t="s">
        <v>180</v>
      </c>
      <c r="G29" s="57" t="str">
        <f>VLOOKUP(A29,'Chủ đề ĐẠI HỌC'!$B$5:$G$47,2,0)</f>
        <v>Nguyễn Văn</v>
      </c>
      <c r="H29" s="57" t="str">
        <f>VLOOKUP(A29,'Chủ đề ĐẠI HỌC'!$B$5:$G$47,3,0)</f>
        <v>Xuyên</v>
      </c>
      <c r="I29" s="57">
        <v>23</v>
      </c>
    </row>
    <row r="30" spans="1:9" x14ac:dyDescent="0.25">
      <c r="A30" s="57" t="s">
        <v>194</v>
      </c>
      <c r="B30" s="57" t="s">
        <v>195</v>
      </c>
      <c r="C30" s="57" t="s">
        <v>196</v>
      </c>
      <c r="D30" s="57" t="s">
        <v>100</v>
      </c>
      <c r="E30" s="57" t="s">
        <v>183</v>
      </c>
      <c r="F30" s="57" t="s">
        <v>180</v>
      </c>
      <c r="G30" s="57" t="str">
        <f>VLOOKUP(A30,'Chủ đề ĐẠI HỌC'!$B$5:$G$47,2,0)</f>
        <v>Nguyễn Tuấn</v>
      </c>
      <c r="H30" s="57" t="str">
        <f>VLOOKUP(A30,'Chủ đề ĐẠI HỌC'!$B$5:$G$47,3,0)</f>
        <v>Anh</v>
      </c>
      <c r="I30" s="57">
        <v>24</v>
      </c>
    </row>
    <row r="31" spans="1:9" x14ac:dyDescent="0.25">
      <c r="A31" s="57" t="s">
        <v>98</v>
      </c>
      <c r="B31" s="57" t="s">
        <v>99</v>
      </c>
      <c r="C31" s="57" t="s">
        <v>60</v>
      </c>
      <c r="D31" s="57" t="s">
        <v>100</v>
      </c>
      <c r="E31" s="57" t="s">
        <v>183</v>
      </c>
      <c r="F31" s="57" t="s">
        <v>180</v>
      </c>
      <c r="G31" s="57" t="str">
        <f>VLOOKUP(A31,'Chủ đề ĐẠI HỌC'!$B$5:$G$47,2,0)</f>
        <v>Nguyễn Duy</v>
      </c>
      <c r="H31" s="57" t="str">
        <f>VLOOKUP(A31,'Chủ đề ĐẠI HỌC'!$B$5:$G$47,3,0)</f>
        <v>Khanh</v>
      </c>
      <c r="I31" s="57">
        <v>25</v>
      </c>
    </row>
    <row r="32" spans="1:9" x14ac:dyDescent="0.25">
      <c r="A32" s="57" t="s">
        <v>101</v>
      </c>
      <c r="B32" s="57" t="s">
        <v>102</v>
      </c>
      <c r="C32" s="57" t="s">
        <v>103</v>
      </c>
      <c r="D32" s="57" t="s">
        <v>100</v>
      </c>
      <c r="E32" s="57" t="s">
        <v>183</v>
      </c>
      <c r="F32" s="57" t="s">
        <v>180</v>
      </c>
      <c r="G32" s="57" t="str">
        <f>VLOOKUP(A32,'Chủ đề ĐẠI HỌC'!$B$5:$G$47,2,0)</f>
        <v>Nguyễn Huỳnh Nhật</v>
      </c>
      <c r="H32" s="57" t="str">
        <f>VLOOKUP(A32,'Chủ đề ĐẠI HỌC'!$B$5:$G$47,3,0)</f>
        <v>Nam</v>
      </c>
      <c r="I32" s="57">
        <v>26</v>
      </c>
    </row>
    <row r="33" spans="1:9" x14ac:dyDescent="0.25">
      <c r="A33" s="57" t="s">
        <v>104</v>
      </c>
      <c r="B33" s="57" t="s">
        <v>105</v>
      </c>
      <c r="C33" s="57" t="s">
        <v>106</v>
      </c>
      <c r="D33" s="57" t="s">
        <v>100</v>
      </c>
      <c r="E33" s="57" t="s">
        <v>183</v>
      </c>
      <c r="F33" s="57" t="s">
        <v>180</v>
      </c>
      <c r="G33" s="57" t="str">
        <f>VLOOKUP(A33,'Chủ đề ĐẠI HỌC'!$B$5:$G$47,2,0)</f>
        <v>Lê Gia</v>
      </c>
      <c r="H33" s="57" t="str">
        <f>VLOOKUP(A33,'Chủ đề ĐẠI HỌC'!$B$5:$G$47,3,0)</f>
        <v>Quân</v>
      </c>
      <c r="I33" s="57">
        <v>27</v>
      </c>
    </row>
    <row r="34" spans="1:9" x14ac:dyDescent="0.25">
      <c r="A34" s="57" t="s">
        <v>107</v>
      </c>
      <c r="B34" s="57" t="s">
        <v>47</v>
      </c>
      <c r="C34" s="57" t="s">
        <v>108</v>
      </c>
      <c r="D34" s="57" t="s">
        <v>100</v>
      </c>
      <c r="E34" s="57" t="s">
        <v>183</v>
      </c>
      <c r="F34" s="57" t="s">
        <v>180</v>
      </c>
      <c r="G34" s="57" t="str">
        <f>VLOOKUP(A34,'Chủ đề ĐẠI HỌC'!$B$5:$G$47,2,0)</f>
        <v>Nguyễn Minh</v>
      </c>
      <c r="H34" s="57" t="str">
        <f>VLOOKUP(A34,'Chủ đề ĐẠI HỌC'!$B$5:$G$47,3,0)</f>
        <v>Trường</v>
      </c>
      <c r="I34" s="57">
        <v>28</v>
      </c>
    </row>
    <row r="35" spans="1:9" x14ac:dyDescent="0.25">
      <c r="A35" s="57" t="s">
        <v>109</v>
      </c>
      <c r="B35" s="57" t="s">
        <v>110</v>
      </c>
      <c r="C35" s="57" t="s">
        <v>111</v>
      </c>
      <c r="D35" s="57" t="s">
        <v>112</v>
      </c>
      <c r="E35" s="57" t="s">
        <v>183</v>
      </c>
      <c r="F35" s="57" t="s">
        <v>180</v>
      </c>
      <c r="G35" s="57" t="str">
        <f>VLOOKUP(A35,'Chủ đề ĐẠI HỌC'!$B$5:$G$47,2,0)</f>
        <v>Trương Ngọc Thái</v>
      </c>
      <c r="H35" s="57" t="str">
        <f>VLOOKUP(A35,'Chủ đề ĐẠI HỌC'!$B$5:$G$47,3,0)</f>
        <v>Bảo</v>
      </c>
      <c r="I35" s="57">
        <v>29</v>
      </c>
    </row>
    <row r="36" spans="1:9" x14ac:dyDescent="0.25">
      <c r="A36" s="57" t="s">
        <v>113</v>
      </c>
      <c r="B36" s="57" t="s">
        <v>114</v>
      </c>
      <c r="C36" s="57" t="s">
        <v>115</v>
      </c>
      <c r="D36" s="57" t="s">
        <v>112</v>
      </c>
      <c r="E36" s="57" t="s">
        <v>183</v>
      </c>
      <c r="F36" s="57" t="s">
        <v>180</v>
      </c>
      <c r="G36" s="57" t="str">
        <f>VLOOKUP(A36,'Chủ đề ĐẠI HỌC'!$B$5:$G$47,2,0)</f>
        <v>Trần Quốc</v>
      </c>
      <c r="H36" s="57" t="str">
        <f>VLOOKUP(A36,'Chủ đề ĐẠI HỌC'!$B$5:$G$47,3,0)</f>
        <v>Danh</v>
      </c>
      <c r="I36" s="57">
        <v>30</v>
      </c>
    </row>
    <row r="37" spans="1:9" x14ac:dyDescent="0.25">
      <c r="A37" s="57" t="s">
        <v>116</v>
      </c>
      <c r="B37" s="57" t="s">
        <v>117</v>
      </c>
      <c r="C37" s="57" t="s">
        <v>118</v>
      </c>
      <c r="D37" s="57" t="s">
        <v>112</v>
      </c>
      <c r="E37" s="57" t="s">
        <v>183</v>
      </c>
      <c r="F37" s="57" t="s">
        <v>180</v>
      </c>
      <c r="G37" s="57" t="str">
        <f>VLOOKUP(A37,'Chủ đề ĐẠI HỌC'!$B$5:$G$47,2,0)</f>
        <v>Lê Thị Mỹ</v>
      </c>
      <c r="H37" s="57" t="str">
        <f>VLOOKUP(A37,'Chủ đề ĐẠI HỌC'!$B$5:$G$47,3,0)</f>
        <v>Huyền</v>
      </c>
      <c r="I37" s="57">
        <v>31</v>
      </c>
    </row>
    <row r="38" spans="1:9" x14ac:dyDescent="0.25">
      <c r="A38" s="57" t="s">
        <v>119</v>
      </c>
      <c r="B38" s="57" t="s">
        <v>120</v>
      </c>
      <c r="C38" s="57" t="s">
        <v>12</v>
      </c>
      <c r="D38" s="57" t="s">
        <v>112</v>
      </c>
      <c r="E38" s="57" t="s">
        <v>183</v>
      </c>
      <c r="F38" s="57" t="s">
        <v>180</v>
      </c>
      <c r="G38" s="57" t="str">
        <f>VLOOKUP(A38,'Chủ đề ĐẠI HỌC'!$B$5:$G$47,2,0)</f>
        <v>Mai Huỳnh</v>
      </c>
      <c r="H38" s="57" t="str">
        <f>VLOOKUP(A38,'Chủ đề ĐẠI HỌC'!$B$5:$G$47,3,0)</f>
        <v>Lâm</v>
      </c>
      <c r="I38" s="57">
        <v>32</v>
      </c>
    </row>
    <row r="39" spans="1:9" x14ac:dyDescent="0.25">
      <c r="A39" s="57" t="s">
        <v>121</v>
      </c>
      <c r="B39" s="57" t="s">
        <v>122</v>
      </c>
      <c r="C39" s="57" t="s">
        <v>123</v>
      </c>
      <c r="D39" s="57" t="s">
        <v>112</v>
      </c>
      <c r="E39" s="57" t="s">
        <v>183</v>
      </c>
      <c r="F39" s="57" t="s">
        <v>180</v>
      </c>
      <c r="G39" s="57" t="str">
        <f>VLOOKUP(A39,'Chủ đề ĐẠI HỌC'!$B$5:$G$47,2,0)</f>
        <v>Trần Xuân</v>
      </c>
      <c r="H39" s="57" t="str">
        <f>VLOOKUP(A39,'Chủ đề ĐẠI HỌC'!$B$5:$G$47,3,0)</f>
        <v>Quí</v>
      </c>
      <c r="I39" s="57">
        <v>33</v>
      </c>
    </row>
    <row r="40" spans="1:9" x14ac:dyDescent="0.25">
      <c r="A40" s="57" t="s">
        <v>124</v>
      </c>
      <c r="B40" s="57" t="s">
        <v>125</v>
      </c>
      <c r="C40" s="57" t="s">
        <v>126</v>
      </c>
      <c r="D40" s="57" t="s">
        <v>112</v>
      </c>
      <c r="E40" s="57" t="s">
        <v>183</v>
      </c>
      <c r="F40" s="57" t="s">
        <v>180</v>
      </c>
      <c r="G40" s="57" t="str">
        <f>VLOOKUP(A40,'Chủ đề ĐẠI HỌC'!$B$5:$G$47,2,0)</f>
        <v>Nguyễn Đức</v>
      </c>
      <c r="H40" s="57" t="str">
        <f>VLOOKUP(A40,'Chủ đề ĐẠI HỌC'!$B$5:$G$47,3,0)</f>
        <v>Tài</v>
      </c>
      <c r="I40" s="57">
        <v>34</v>
      </c>
    </row>
    <row r="41" spans="1:9" x14ac:dyDescent="0.25">
      <c r="A41" s="57" t="s">
        <v>127</v>
      </c>
      <c r="B41" s="57" t="s">
        <v>128</v>
      </c>
      <c r="C41" s="57" t="s">
        <v>25</v>
      </c>
      <c r="D41" s="57" t="s">
        <v>129</v>
      </c>
      <c r="E41" s="57" t="s">
        <v>183</v>
      </c>
      <c r="F41" s="57" t="s">
        <v>180</v>
      </c>
      <c r="G41" s="57" t="str">
        <f>VLOOKUP(A41,'Chủ đề ĐẠI HỌC'!$B$5:$G$47,2,0)</f>
        <v>Bùi Tấn</v>
      </c>
      <c r="H41" s="57" t="str">
        <f>VLOOKUP(A41,'Chủ đề ĐẠI HỌC'!$B$5:$G$47,3,0)</f>
        <v>Đạt</v>
      </c>
      <c r="I41" s="57">
        <v>35</v>
      </c>
    </row>
    <row r="42" spans="1:9" x14ac:dyDescent="0.25">
      <c r="A42" s="57" t="s">
        <v>130</v>
      </c>
      <c r="B42" s="57" t="s">
        <v>131</v>
      </c>
      <c r="C42" s="57" t="s">
        <v>85</v>
      </c>
      <c r="D42" s="57" t="s">
        <v>129</v>
      </c>
      <c r="E42" s="57" t="s">
        <v>183</v>
      </c>
      <c r="F42" s="57" t="s">
        <v>180</v>
      </c>
      <c r="G42" s="57" t="str">
        <f>VLOOKUP(A42,'Chủ đề ĐẠI HỌC'!$B$5:$G$47,2,0)</f>
        <v>Lê Hồng</v>
      </c>
      <c r="H42" s="57" t="str">
        <f>VLOOKUP(A42,'Chủ đề ĐẠI HỌC'!$B$5:$G$47,3,0)</f>
        <v>Phúc</v>
      </c>
      <c r="I42" s="57">
        <v>36</v>
      </c>
    </row>
    <row r="43" spans="1:9" x14ac:dyDescent="0.25">
      <c r="A43" s="57" t="s">
        <v>132</v>
      </c>
      <c r="B43" s="57" t="s">
        <v>133</v>
      </c>
      <c r="C43" s="57" t="s">
        <v>134</v>
      </c>
      <c r="D43" s="57" t="s">
        <v>129</v>
      </c>
      <c r="E43" s="57" t="s">
        <v>183</v>
      </c>
      <c r="F43" s="57" t="s">
        <v>180</v>
      </c>
      <c r="G43" s="57" t="str">
        <f>VLOOKUP(A43,'Chủ đề ĐẠI HỌC'!$B$5:$G$47,2,0)</f>
        <v>Trần Đức</v>
      </c>
      <c r="H43" s="57" t="str">
        <f>VLOOKUP(A43,'Chủ đề ĐẠI HỌC'!$B$5:$G$47,3,0)</f>
        <v>Trung</v>
      </c>
      <c r="I43" s="57">
        <v>37</v>
      </c>
    </row>
    <row r="44" spans="1:9" x14ac:dyDescent="0.25">
      <c r="A44" s="57" t="s">
        <v>135</v>
      </c>
      <c r="B44" s="57" t="s">
        <v>136</v>
      </c>
      <c r="C44" s="57" t="s">
        <v>137</v>
      </c>
      <c r="D44" s="57" t="s">
        <v>138</v>
      </c>
      <c r="E44" s="57" t="s">
        <v>183</v>
      </c>
      <c r="F44" s="57" t="s">
        <v>180</v>
      </c>
      <c r="G44" s="57" t="str">
        <f>VLOOKUP(A44,'Chủ đề ĐẠI HỌC'!$B$5:$G$47,2,0)</f>
        <v>Ngô Thành</v>
      </c>
      <c r="H44" s="57" t="str">
        <f>VLOOKUP(A44,'Chủ đề ĐẠI HỌC'!$B$5:$G$47,3,0)</f>
        <v>Cang</v>
      </c>
      <c r="I44" s="57">
        <v>38</v>
      </c>
    </row>
    <row r="45" spans="1:9" x14ac:dyDescent="0.25">
      <c r="A45" s="57" t="s">
        <v>139</v>
      </c>
      <c r="B45" s="57" t="s">
        <v>140</v>
      </c>
      <c r="C45" s="57" t="s">
        <v>141</v>
      </c>
      <c r="D45" s="57" t="s">
        <v>138</v>
      </c>
      <c r="E45" s="57" t="s">
        <v>183</v>
      </c>
      <c r="F45" s="57" t="s">
        <v>180</v>
      </c>
      <c r="G45" s="57" t="str">
        <f>VLOOKUP(A45,'Chủ đề ĐẠI HỌC'!$B$5:$G$47,2,0)</f>
        <v>Dương Hoàng Hoài</v>
      </c>
      <c r="H45" s="57" t="str">
        <f>VLOOKUP(A45,'Chủ đề ĐẠI HỌC'!$B$5:$G$47,3,0)</f>
        <v>Châu</v>
      </c>
      <c r="I45" s="57">
        <v>39</v>
      </c>
    </row>
    <row r="46" spans="1:9" x14ac:dyDescent="0.25">
      <c r="A46" s="57" t="s">
        <v>149</v>
      </c>
      <c r="B46" s="57" t="s">
        <v>74</v>
      </c>
      <c r="C46" s="57" t="s">
        <v>150</v>
      </c>
      <c r="D46" s="57" t="s">
        <v>148</v>
      </c>
      <c r="E46" s="57" t="s">
        <v>197</v>
      </c>
      <c r="F46" s="57" t="s">
        <v>180</v>
      </c>
      <c r="G46" s="57" t="str">
        <f>VLOOKUP(A46,'Chủ đề LIÊN THÔNG'!$B$5:$G$5,2,0)</f>
        <v>Nguyễn Thanh</v>
      </c>
      <c r="H46" s="57" t="str">
        <f>VLOOKUP(A46,'Chủ đề LIÊN THÔNG'!$B$5:$G$5,3,0)</f>
        <v>Hải</v>
      </c>
      <c r="I46" s="57">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Chủ đề ĐẠI HỌC</vt:lpstr>
      <vt:lpstr>Chủ đề LIÊN THÔNG</vt:lpstr>
      <vt:lpstr>Chủ đề CAO ĐẲNG</vt:lpstr>
      <vt:lpstr>Gốc_Đàotạo</vt:lpstr>
      <vt:lpstr>'Chủ đề CAO ĐẲNG'!Print_Titles</vt:lpstr>
      <vt:lpstr>'Chủ đề ĐẠI HỌC'!Print_Titles</vt:lpstr>
      <vt:lpstr>'Chủ đề LIÊN THÔNG'!Print_Titles</vt:lpstr>
    </vt:vector>
  </TitlesOfParts>
  <Company>STU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DHCNSG</dc:creator>
  <cp:lastModifiedBy>Admin</cp:lastModifiedBy>
  <cp:lastPrinted>2019-09-27T07:00:04Z</cp:lastPrinted>
  <dcterms:created xsi:type="dcterms:W3CDTF">2012-03-27T08:35:07Z</dcterms:created>
  <dcterms:modified xsi:type="dcterms:W3CDTF">2019-12-04T08:30:11Z</dcterms:modified>
</cp:coreProperties>
</file>